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 на русcком." sheetId="1" state="visible" r:id="rId1"/>
  </sheets>
  <definedNames>
    <definedName name="_xlnm._FilterDatabase" localSheetId="0" hidden="1">'отчет на русcком.'!$A$9:$N$58</definedName>
    <definedName name="Print_Titles" localSheetId="0">'отчет на русcком.'!$A$5:$XFD$9</definedName>
    <definedName name="_xlnm.Print_Area" localSheetId="0">'отчет на русcком.'!$A$1:$K$61</definedName>
    <definedName name="_xlnm._FilterDatabase" localSheetId="0" hidden="1">'отчет на русcком.'!$A$9:$N$58</definedName>
  </definedNames>
  <calcPr/>
</workbook>
</file>

<file path=xl/sharedStrings.xml><?xml version="1.0" encoding="utf-8"?>
<sst xmlns="http://schemas.openxmlformats.org/spreadsheetml/2006/main" count="110" uniqueCount="110">
  <si>
    <t xml:space="preserve">922 -  RUSSIA  (09.2024)</t>
  </si>
  <si>
    <t xml:space="preserve">IFS REPORT FORM FOR GOVERNMENT FINANCE  STATISTICS</t>
  </si>
  <si>
    <t xml:space="preserve">(in billions of rubles)</t>
  </si>
  <si>
    <t xml:space="preserve">ОТЧЕТ ОБ ИСТОЧНИКАХ И ИСПОЛЬЗОВАНИИ ДЕНЕЖНЫХ СРЕДСТВ</t>
  </si>
  <si>
    <t xml:space="preserve">Центральное правительство</t>
  </si>
  <si>
    <t xml:space="preserve">Фонды социального обеспечения</t>
  </si>
  <si>
    <t xml:space="preserve">Региональные органы управления</t>
  </si>
  <si>
    <t xml:space="preserve">Местные органы управления</t>
  </si>
  <si>
    <t xml:space="preserve">Столбец консолидации</t>
  </si>
  <si>
    <t xml:space="preserve">Сектор гос. управления b/</t>
  </si>
  <si>
    <t xml:space="preserve">Бюджетные единицы</t>
  </si>
  <si>
    <t xml:space="preserve">Внебюджетные единицы</t>
  </si>
  <si>
    <t xml:space="preserve">Центральное пр-во a/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</si>
  <si>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</si>
  <si>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</si>
  <si>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</si>
  <si>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</si>
  <si>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</si>
  <si>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</si>
  <si>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</si>
  <si>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</si>
  <si>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</si>
  <si>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 xml:space="preserve">Метод учета:</t>
  </si>
  <si>
    <t>C</t>
  </si>
  <si>
    <t>1</t>
  </si>
  <si>
    <t xml:space="preserve">Поступления денежных средств в результате операционной деятельности</t>
  </si>
  <si>
    <t>11</t>
  </si>
  <si>
    <t xml:space="preserve">Налоги </t>
  </si>
  <si>
    <t>12</t>
  </si>
  <si>
    <t xml:space="preserve">Отчисления на социальные нужды</t>
  </si>
  <si>
    <t>13</t>
  </si>
  <si>
    <t>Гранты</t>
  </si>
  <si>
    <t>14</t>
  </si>
  <si>
    <t xml:space="preserve">Другие доходы</t>
  </si>
  <si>
    <t>2</t>
  </si>
  <si>
    <t xml:space="preserve">Выплаты денежных средств в результате операционной деятельности</t>
  </si>
  <si>
    <t>21</t>
  </si>
  <si>
    <t xml:space="preserve">Оплата труда работников </t>
  </si>
  <si>
    <t>22</t>
  </si>
  <si>
    <t xml:space="preserve">Покупка товаров и услуг</t>
  </si>
  <si>
    <t>24</t>
  </si>
  <si>
    <t xml:space="preserve">Проценты </t>
  </si>
  <si>
    <t>25</t>
  </si>
  <si>
    <t xml:space="preserve">Субсидии </t>
  </si>
  <si>
    <t>26</t>
  </si>
  <si>
    <t xml:space="preserve">Гранты </t>
  </si>
  <si>
    <t>27</t>
  </si>
  <si>
    <t xml:space="preserve">Социальные пособия </t>
  </si>
  <si>
    <t>28</t>
  </si>
  <si>
    <t xml:space="preserve">Другие платежи</t>
  </si>
  <si>
    <t>CIO</t>
  </si>
  <si>
    <t xml:space="preserve">Чистый приток денежных средств в результате операционной деятельности  (1-2) </t>
  </si>
  <si>
    <t>31</t>
  </si>
  <si>
    <t xml:space="preserve">Чистый отток денежных средств: вложения в НФА  </t>
  </si>
  <si>
    <t>31.1</t>
  </si>
  <si>
    <t xml:space="preserve">Покупка нефинансовых активов</t>
  </si>
  <si>
    <t>31.2</t>
  </si>
  <si>
    <t xml:space="preserve">Продажа нефинансовых активов </t>
  </si>
  <si>
    <t>CSD</t>
  </si>
  <si>
    <t xml:space="preserve">Профицит/дефицит денежных средств  (1-2-31) </t>
  </si>
  <si>
    <t>32x</t>
  </si>
  <si>
    <t xml:space="preserve">Чистое приобретение финансовых активов, помимо денежных средств</t>
  </si>
  <si>
    <t xml:space="preserve">по инструментам</t>
  </si>
  <si>
    <t>3202</t>
  </si>
  <si>
    <t xml:space="preserve">Валюта и депозиты</t>
  </si>
  <si>
    <t>3203</t>
  </si>
  <si>
    <t xml:space="preserve">Ценные бумаги, кроме акций</t>
  </si>
  <si>
    <t>3204</t>
  </si>
  <si>
    <t>Кредиты</t>
  </si>
  <si>
    <t>3205</t>
  </si>
  <si>
    <t xml:space="preserve">Акции и иные формы участия в капитале</t>
  </si>
  <si>
    <t>3206</t>
  </si>
  <si>
    <t xml:space="preserve">Страховые технические резервы</t>
  </si>
  <si>
    <t>3207</t>
  </si>
  <si>
    <t xml:space="preserve">Производственные финансовые инструменты</t>
  </si>
  <si>
    <t>3208</t>
  </si>
  <si>
    <t xml:space="preserve">Прочая дебиторская задолженность</t>
  </si>
  <si>
    <t xml:space="preserve">по должникам</t>
  </si>
  <si>
    <t>321х</t>
  </si>
  <si>
    <t xml:space="preserve">Внутренние </t>
  </si>
  <si>
    <t>322х</t>
  </si>
  <si>
    <t xml:space="preserve">Внешние </t>
  </si>
  <si>
    <t>33</t>
  </si>
  <si>
    <t xml:space="preserve">Чистое принятие обязательств</t>
  </si>
  <si>
    <t>3302</t>
  </si>
  <si>
    <t>3303</t>
  </si>
  <si>
    <t>3304</t>
  </si>
  <si>
    <t>3305</t>
  </si>
  <si>
    <t>3306</t>
  </si>
  <si>
    <t>3307</t>
  </si>
  <si>
    <t>3308</t>
  </si>
  <si>
    <t xml:space="preserve">Прочая кредиторская задолженность</t>
  </si>
  <si>
    <t>331</t>
  </si>
  <si>
    <t>332</t>
  </si>
  <si>
    <t>NFB</t>
  </si>
  <si>
    <t xml:space="preserve">Чистый приток ден. ср-в от операций по финансированию  (-32x+33) </t>
  </si>
  <si>
    <t>NCB</t>
  </si>
  <si>
    <t xml:space="preserve">Чистое изменение в запасах ден. средств  </t>
  </si>
  <si>
    <t>CSDz</t>
  </si>
  <si>
    <t xml:space="preserve">Поправка к профициту/дефициту денежных средств</t>
  </si>
  <si>
    <t>2M</t>
  </si>
  <si>
    <t xml:space="preserve">Справочно: расходы (2+31)</t>
  </si>
  <si>
    <t xml:space="preserve">Справочно: обязательства по рыночной стоимости</t>
  </si>
  <si>
    <t>6М3</t>
  </si>
  <si>
    <t xml:space="preserve">из них: долг по рыночной стоимости</t>
  </si>
  <si>
    <t>6М35</t>
  </si>
  <si>
    <t xml:space="preserve">из них: долг по нарицательной стоимости</t>
  </si>
  <si>
    <t>6М4</t>
  </si>
  <si>
    <t xml:space="preserve">из них: долг по номинальной стоимости*</t>
  </si>
  <si>
    <t xml:space="preserve">* за исключением государственных гарантий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</si>
</sst>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0_)"/>
    <numFmt numFmtId="163" formatCode="_-* #,##0.00_р_._-;\-* #,##0.00_р_._-;_-* &quot;-&quot;??_р_._-;_-@_-"/>
    <numFmt numFmtId="164" formatCode="_-* #,##0_р_._-;\-* #,##0_р_._-;_-* &quot;-&quot;_р_._-;_-@_-"/>
    <numFmt numFmtId="165" formatCode="#,##0.0"/>
  </numFmts>
  <fonts count="32">
    <font>
      <sz val="10.000000"/>
      <color theme="1"/>
      <name val="Arial Cyr"/>
    </font>
    <font>
      <sz val="10.000000"/>
      <color indexed="64"/>
      <name val="Arial Cyr"/>
    </font>
    <font>
      <sz val="10.000000"/>
      <color indexed="65"/>
      <name val="Arial Cyr"/>
    </font>
    <font>
      <sz val="10.000000"/>
      <color indexed="62"/>
      <name val="Arial Cyr"/>
    </font>
    <font>
      <b/>
      <sz val="10.000000"/>
      <color indexed="63"/>
      <name val="Arial Cyr"/>
    </font>
    <font>
      <b/>
      <sz val="10.000000"/>
      <color indexed="2"/>
      <name val="Arial Cyr"/>
    </font>
    <font>
      <u/>
      <sz val="10.000000"/>
      <color indexed="4"/>
      <name val="Arial Cyr"/>
    </font>
    <font>
      <b/>
      <sz val="15.000000"/>
      <color indexed="62"/>
      <name val="Arial Cyr"/>
    </font>
    <font>
      <b/>
      <sz val="13.000000"/>
      <color indexed="62"/>
      <name val="Arial Cyr"/>
    </font>
    <font>
      <b/>
      <sz val="11.000000"/>
      <color indexed="62"/>
      <name val="Arial Cyr"/>
    </font>
    <font>
      <b/>
      <sz val="10.000000"/>
      <color indexed="64"/>
      <name val="Arial Cyr"/>
    </font>
    <font>
      <b/>
      <sz val="10.000000"/>
      <color indexed="65"/>
      <name val="Arial Cyr"/>
    </font>
    <font>
      <b/>
      <sz val="18.000000"/>
      <color indexed="62"/>
      <name val="Cambria"/>
    </font>
    <font>
      <sz val="10.000000"/>
      <color indexed="19"/>
      <name val="Arial Cyr"/>
    </font>
    <font>
      <sz val="10.000000"/>
      <name val="Tms Rmn"/>
    </font>
    <font>
      <u/>
      <sz val="10.000000"/>
      <color indexed="20"/>
      <name val="Arial Cyr"/>
    </font>
    <font>
      <sz val="10.000000"/>
      <color indexed="20"/>
      <name val="Arial Cyr"/>
    </font>
    <font>
      <i/>
      <sz val="10.000000"/>
      <color indexed="23"/>
      <name val="Arial Cyr"/>
    </font>
    <font>
      <sz val="10.000000"/>
      <color indexed="2"/>
      <name val="Arial Cyr"/>
    </font>
    <font>
      <sz val="10.000000"/>
      <color indexed="17"/>
      <name val="Arial Cyr"/>
    </font>
    <font>
      <sz val="10.000000"/>
      <name val="Arial"/>
    </font>
    <font>
      <b/>
      <sz val="10.000000"/>
      <name val="Arial"/>
    </font>
    <font>
      <b/>
      <sz val="7.500000"/>
      <name val="Arial"/>
    </font>
    <font>
      <sz val="7.500000"/>
      <name val="Arial"/>
    </font>
    <font>
      <b/>
      <sz val="9.000000"/>
      <color indexed="64"/>
      <name val="Arial"/>
    </font>
    <font>
      <b/>
      <sz val="8.000000"/>
      <name val="Arial"/>
    </font>
    <font>
      <sz val="7.000000"/>
      <name val="Arial"/>
    </font>
    <font>
      <sz val="8.000000"/>
      <name val="Arial"/>
    </font>
    <font>
      <b/>
      <i/>
      <sz val="9.000000"/>
      <color indexed="64"/>
      <name val="Arial"/>
    </font>
    <font>
      <b/>
      <sz val="7.000000"/>
      <name val="Arial"/>
    </font>
    <font>
      <i/>
      <sz val="7.000000"/>
      <color indexed="64"/>
      <name val="Arial"/>
    </font>
    <font>
      <i/>
      <sz val="7.000000"/>
      <name val="Arial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56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56"/>
      </bottom>
      <diagonal style="none"/>
    </border>
    <border>
      <left style="none"/>
      <right style="none"/>
      <top style="none"/>
      <bottom style="thick">
        <color indexed="27"/>
      </bottom>
      <diagonal style="none"/>
    </border>
    <border>
      <left style="none"/>
      <right style="none"/>
      <top style="none"/>
      <bottom style="medium">
        <color indexed="27"/>
      </bottom>
      <diagonal style="none"/>
    </border>
    <border>
      <left style="none"/>
      <right style="none"/>
      <top style="thin">
        <color indexed="56"/>
      </top>
      <bottom style="double">
        <color indexed="56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2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none"/>
    </border>
  </borders>
  <cellStyleXfs count="50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4" borderId="0" numFmtId="0" applyNumberFormat="1" applyFont="1" applyFill="1" applyBorder="1"/>
    <xf fontId="1" fillId="6" borderId="0" numFmtId="0" applyNumberFormat="1" applyFont="1" applyFill="1" applyBorder="1"/>
    <xf fontId="1" fillId="3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6" borderId="0" numFmtId="0" applyNumberFormat="1" applyFont="1" applyFill="1" applyBorder="1"/>
    <xf fontId="1" fillId="4" borderId="0" numFmtId="0" applyNumberFormat="1" applyFont="1" applyFill="1" applyBorder="1"/>
    <xf fontId="2" fillId="6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8" borderId="0" numFmtId="0" applyNumberFormat="1" applyFont="1" applyFill="1" applyBorder="1"/>
    <xf fontId="2" fillId="6" borderId="0" numFmtId="0" applyNumberFormat="1" applyFont="1" applyFill="1" applyBorder="1"/>
    <xf fontId="2" fillId="3" borderId="0" numFmtId="0" applyNumberFormat="1" applyFont="1" applyFill="1" applyBorder="1"/>
    <xf fontId="2" fillId="11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2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3" fillId="7" borderId="1" numFmtId="0" applyNumberFormat="1" applyFont="1" applyFill="1" applyBorder="1"/>
    <xf fontId="4" fillId="15" borderId="2" numFmtId="0" applyNumberFormat="1" applyFont="1" applyFill="1" applyBorder="1"/>
    <xf fontId="5" fillId="15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6" borderId="7" numFmtId="0" applyNumberFormat="1" applyFont="1" applyFill="1" applyBorder="1"/>
    <xf fontId="12" fillId="0" borderId="0" numFmtId="0" applyNumberFormat="1" applyFont="1" applyFill="1" applyBorder="1"/>
    <xf fontId="13" fillId="7" borderId="0" numFmtId="0" applyNumberFormat="1" applyFont="1" applyFill="1" applyBorder="1"/>
    <xf fontId="14" fillId="0" borderId="0" numFmtId="162" applyNumberFormat="1" applyFont="1" applyFill="1" applyBorder="1"/>
    <xf fontId="15" fillId="0" borderId="0" numFmtId="0" applyNumberFormat="1" applyFont="1" applyFill="1" applyBorder="1">
      <alignment vertical="top"/>
    </xf>
    <xf fontId="16" fillId="17" borderId="0" numFmtId="0" applyNumberFormat="1" applyFont="1" applyFill="1" applyBorder="1"/>
    <xf fontId="17" fillId="0" borderId="0" numFmtId="0" applyNumberFormat="1" applyFont="1" applyFill="1" applyBorder="1"/>
    <xf fontId="0" fillId="4" borderId="8" numFmtId="0" applyNumberFormat="1" applyFont="1" applyFill="1" applyBorder="1"/>
    <xf fontId="0" fillId="0" borderId="0" numFmtId="9" applyNumberFormat="1" applyFont="1" applyFill="1" applyBorder="1"/>
    <xf fontId="18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3" applyNumberFormat="1" applyFont="1" applyFill="1" applyBorder="1"/>
    <xf fontId="0" fillId="0" borderId="0" numFmtId="164" applyNumberFormat="1" applyFont="1" applyFill="1" applyBorder="1"/>
    <xf fontId="19" fillId="6" borderId="0" numFmtId="0" applyNumberFormat="1" applyFont="1" applyFill="1" applyBorder="1"/>
  </cellStyleXfs>
  <cellXfs count="56">
    <xf fontId="0" fillId="0" borderId="0" numFmtId="0" xfId="0"/>
    <xf fontId="20" fillId="0" borderId="0" numFmtId="49" xfId="0" applyNumberFormat="1" applyFont="1" applyAlignment="1" applyProtection="1">
      <alignment horizontal="left" vertical="center"/>
    </xf>
    <xf fontId="20" fillId="0" borderId="0" numFmtId="0" xfId="0" applyFont="1" applyProtection="1"/>
    <xf fontId="20" fillId="0" borderId="0" numFmtId="162" xfId="40" applyNumberFormat="1" applyFont="1" applyAlignment="1">
      <alignment horizontal="left" vertical="center"/>
    </xf>
    <xf fontId="20" fillId="0" borderId="0" numFmtId="162" xfId="40" applyNumberFormat="1" applyFont="1"/>
    <xf fontId="21" fillId="0" borderId="0" numFmtId="0" xfId="0" applyFont="1" applyAlignment="1" applyProtection="1">
      <alignment horizontal="left" indent="1" vertical="center" wrapText="1"/>
    </xf>
    <xf fontId="20" fillId="0" borderId="10" numFmtId="49" xfId="0" applyNumberFormat="1" applyFont="1" applyBorder="1" applyAlignment="1" applyProtection="1">
      <alignment horizontal="left"/>
    </xf>
    <xf fontId="20" fillId="0" borderId="11" numFmtId="0" xfId="0" applyFont="1" applyBorder="1" applyProtection="1"/>
    <xf fontId="22" fillId="0" borderId="12" numFmtId="0" xfId="0" applyFont="1" applyBorder="1" applyProtection="1"/>
    <xf fontId="22" fillId="0" borderId="13" numFmtId="0" xfId="0" applyFont="1" applyBorder="1" applyProtection="1"/>
    <xf fontId="23" fillId="0" borderId="13" numFmtId="0" xfId="0" applyFont="1" applyBorder="1" applyAlignment="1" applyProtection="1">
      <alignment horizontal="right"/>
    </xf>
    <xf fontId="22" fillId="0" borderId="13" numFmtId="0" xfId="0" applyFont="1" applyBorder="1" applyAlignment="1" applyProtection="1">
      <alignment horizontal="left"/>
    </xf>
    <xf fontId="22" fillId="0" borderId="14" numFmtId="0" xfId="0" applyFont="1" applyBorder="1" applyProtection="1"/>
    <xf fontId="21" fillId="0" borderId="15" numFmtId="0" xfId="0" applyFont="1" applyBorder="1" applyAlignment="1" applyProtection="1">
      <alignment horizontal="center" vertical="center" wrapText="1"/>
    </xf>
    <xf fontId="21" fillId="0" borderId="0" numFmtId="0" xfId="0" applyFont="1" applyAlignment="1" applyProtection="1">
      <alignment horizontal="center" vertical="center" wrapText="1"/>
    </xf>
    <xf fontId="23" fillId="0" borderId="12" numFmtId="0" xfId="0" applyFont="1" applyBorder="1" applyAlignment="1" applyProtection="1">
      <alignment horizontal="center" vertical="center"/>
    </xf>
    <xf fontId="23" fillId="0" borderId="13" numFmtId="0" xfId="0" applyFont="1" applyBorder="1" applyAlignment="1" applyProtection="1">
      <alignment horizontal="center" vertical="center"/>
    </xf>
    <xf fontId="23" fillId="0" borderId="14" numFmtId="0" xfId="0" applyFont="1" applyBorder="1" applyAlignment="1" applyProtection="1">
      <alignment horizontal="center" vertical="center"/>
    </xf>
    <xf fontId="23" fillId="0" borderId="16" numFmtId="0" xfId="0" applyFont="1" applyBorder="1" applyAlignment="1" applyProtection="1">
      <alignment horizontal="center" vertical="center" wrapText="1"/>
    </xf>
    <xf fontId="23" fillId="0" borderId="0" numFmtId="0" xfId="0" applyFont="1" applyAlignment="1" applyProtection="1">
      <alignment horizontal="center" vertical="center" wrapText="1"/>
    </xf>
    <xf fontId="23" fillId="0" borderId="17" numFmtId="0" xfId="0" applyFont="1" applyBorder="1" applyAlignment="1" applyProtection="1">
      <alignment horizontal="center" vertical="center" wrapText="1"/>
    </xf>
    <xf fontId="23" fillId="0" borderId="18" numFmtId="0" xfId="0" applyFont="1" applyBorder="1" applyAlignment="1" applyProtection="1">
      <alignment horizontal="center" vertical="center" wrapText="1"/>
    </xf>
    <xf fontId="23" fillId="0" borderId="19" numFmtId="0" xfId="0" applyFont="1" applyBorder="1" applyAlignment="1" applyProtection="1">
      <alignment horizontal="center" vertical="center" wrapText="1"/>
    </xf>
    <xf fontId="23" fillId="0" borderId="20" numFmtId="49" xfId="0" applyNumberFormat="1" applyFont="1" applyBorder="1" applyAlignment="1" applyProtection="1">
      <alignment horizontal="left"/>
    </xf>
    <xf fontId="23" fillId="0" borderId="21" numFmtId="0" xfId="0" applyFont="1" applyBorder="1" applyProtection="1"/>
    <xf fontId="23" fillId="0" borderId="22" numFmtId="0" xfId="0" applyFont="1" applyBorder="1" applyAlignment="1" applyProtection="1">
      <alignment horizontal="center"/>
    </xf>
    <xf fontId="23" fillId="0" borderId="12" numFmtId="49" xfId="0" applyNumberFormat="1" applyFont="1" applyBorder="1" applyAlignment="1" applyProtection="1">
      <alignment horizontal="left"/>
    </xf>
    <xf fontId="23" fillId="0" borderId="13" numFmtId="0" xfId="0" applyFont="1" applyBorder="1" applyAlignment="1" applyProtection="1">
      <alignment horizontal="center"/>
    </xf>
    <xf fontId="23" fillId="0" borderId="14" numFmtId="0" xfId="0" applyFont="1" applyBorder="1" applyAlignment="1" applyProtection="1">
      <alignment horizontal="center"/>
    </xf>
    <xf fontId="24" fillId="18" borderId="23" numFmtId="0" xfId="0" applyFont="1" applyFill="1" applyBorder="1" applyAlignment="1" applyProtection="1">
      <alignment horizontal="left" vertical="center" wrapText="1"/>
    </xf>
    <xf fontId="24" fillId="18" borderId="23" numFmtId="0" xfId="0" applyFont="1" applyFill="1" applyBorder="1" applyAlignment="1" applyProtection="1">
      <alignment vertical="center" wrapText="1"/>
    </xf>
    <xf fontId="25" fillId="18" borderId="23" numFmtId="165" xfId="0" applyNumberFormat="1" applyFont="1" applyFill="1" applyBorder="1" applyProtection="1"/>
    <xf fontId="0" fillId="0" borderId="0" numFmtId="165" xfId="0" applyNumberFormat="1"/>
    <xf fontId="23" fillId="0" borderId="23" numFmtId="49" xfId="0" applyNumberFormat="1" applyFont="1" applyBorder="1" applyAlignment="1" applyProtection="1">
      <alignment horizontal="left" vertical="center"/>
    </xf>
    <xf fontId="26" fillId="0" borderId="23" numFmtId="0" xfId="0" applyFont="1" applyBorder="1" applyAlignment="1" applyProtection="1">
      <alignment horizontal="left" indent="1"/>
    </xf>
    <xf fontId="27" fillId="0" borderId="23" numFmtId="165" xfId="0" applyNumberFormat="1" applyFont="1" applyBorder="1" applyProtection="1"/>
    <xf fontId="27" fillId="19" borderId="23" numFmtId="165" xfId="0" applyNumberFormat="1" applyFont="1" applyFill="1" applyBorder="1" applyProtection="1"/>
    <xf fontId="28" fillId="18" borderId="23" numFmtId="0" xfId="0" applyFont="1" applyFill="1" applyBorder="1" applyAlignment="1" applyProtection="1">
      <alignment horizontal="left" vertical="center" wrapText="1"/>
    </xf>
    <xf fontId="28" fillId="18" borderId="23" numFmtId="0" xfId="0" applyFont="1" applyFill="1" applyBorder="1" applyAlignment="1" applyProtection="1">
      <alignment vertical="center" wrapText="1"/>
    </xf>
    <xf fontId="22" fillId="0" borderId="23" numFmtId="49" xfId="0" applyNumberFormat="1" applyFont="1" applyBorder="1" applyAlignment="1" applyProtection="1">
      <alignment horizontal="left" vertical="center"/>
    </xf>
    <xf fontId="29" fillId="0" borderId="23" numFmtId="0" xfId="0" applyFont="1" applyBorder="1" applyProtection="1"/>
    <xf fontId="24" fillId="0" borderId="23" numFmtId="0" xfId="0" applyFont="1" applyBorder="1" applyAlignment="1" applyProtection="1">
      <alignment horizontal="left" vertical="center" wrapText="1"/>
    </xf>
    <xf fontId="30" fillId="0" borderId="23" numFmtId="0" xfId="0" applyFont="1" applyBorder="1" applyAlignment="1" applyProtection="1">
      <alignment vertical="center" wrapText="1"/>
    </xf>
    <xf fontId="30" fillId="0" borderId="23" numFmtId="0" xfId="0" applyFont="1" applyBorder="1" applyAlignment="1" applyProtection="1">
      <alignment horizontal="left" vertical="center" wrapText="1"/>
    </xf>
    <xf fontId="31" fillId="0" borderId="23" numFmtId="0" xfId="0" applyFont="1" applyBorder="1" applyProtection="1"/>
    <xf fontId="27" fillId="18" borderId="23" numFmtId="165" xfId="0" applyNumberFormat="1" applyFont="1" applyFill="1" applyBorder="1" applyProtection="1"/>
    <xf fontId="30" fillId="0" borderId="24" numFmtId="0" xfId="0" applyFont="1" applyBorder="1" applyAlignment="1" applyProtection="1">
      <alignment horizontal="left" vertical="center" wrapText="1"/>
    </xf>
    <xf fontId="31" fillId="0" borderId="24" numFmtId="0" xfId="0" applyFont="1" applyBorder="1" applyProtection="1"/>
    <xf fontId="27" fillId="0" borderId="24" numFmtId="165" xfId="0" applyNumberFormat="1" applyFont="1" applyBorder="1" applyProtection="1"/>
    <xf fontId="27" fillId="19" borderId="24" numFmtId="165" xfId="0" applyNumberFormat="1" applyFont="1" applyFill="1" applyBorder="1" applyProtection="1"/>
    <xf fontId="25" fillId="18" borderId="24" numFmtId="165" xfId="0" applyNumberFormat="1" applyFont="1" applyFill="1" applyBorder="1" applyProtection="1"/>
    <xf fontId="30" fillId="0" borderId="11" numFmtId="0" xfId="0" applyFont="1" applyBorder="1" applyAlignment="1" applyProtection="1">
      <alignment horizontal="left" vertical="center" wrapText="1"/>
    </xf>
    <xf fontId="30" fillId="0" borderId="0" numFmtId="0" xfId="0" applyFont="1" applyAlignment="1" applyProtection="1">
      <alignment horizontal="left" vertical="center" wrapText="1"/>
    </xf>
    <xf fontId="31" fillId="0" borderId="0" numFmtId="0" xfId="0" applyFont="1" applyProtection="1"/>
    <xf fontId="20" fillId="0" borderId="0" numFmtId="4" xfId="0" applyNumberFormat="1" applyFont="1" applyProtection="1"/>
    <xf fontId="20" fillId="0" borderId="0" numFmtId="165" xfId="0" applyNumberFormat="1" applyFont="1" applyProtection="1"/>
  </cellXfs>
  <cellStyles count="50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бычный_IFS_Russia03 " xfId="39"/>
    <cellStyle name="Открывавшаяся гиперссылка" xfId="40" builtinId="9"/>
    <cellStyle name="Плохой" xfId="41" builtinId="27"/>
    <cellStyle name="Пояснение" xfId="42" builtinId="53"/>
    <cellStyle name="Примечание" xfId="43" builtinId="10"/>
    <cellStyle name="Процентный" xfId="44" builtinId="5"/>
    <cellStyle name="Связанная ячейка" xfId="45" builtinId="24"/>
    <cellStyle name="Текст предупреждения" xfId="46" builtinId="11"/>
    <cellStyle name="Финансовый" xfId="47" builtinId="3"/>
    <cellStyle name="Финансовый [0]" xfId="48" builtinId="6"/>
    <cellStyle name="Хороший" xfId="49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topLeftCell="A22" zoomScale="100" workbookViewId="0">
      <selection activeCell="B1" activeCellId="0" sqref="B1"/>
    </sheetView>
  </sheetViews>
  <sheetFormatPr baseColWidth="8" defaultRowHeight="12.75" customHeight="1"/>
  <cols>
    <col customWidth="1" min="1" max="1" style="1" width="6.4257799999999996"/>
    <col customWidth="1" min="2" max="2" style="2" width="35.285200000000003"/>
    <col customWidth="1" min="3" max="3" style="2" width="11.855499999999999"/>
    <col customWidth="1" min="4" max="5" style="2" width="10.855499999999999"/>
    <col customWidth="1" min="6" max="6" style="2" width="10.2852"/>
    <col customWidth="1" min="7" max="7" style="2" width="11.855499999999999"/>
    <col customWidth="1" min="8" max="8" style="2" width="12.140599999999999"/>
    <col customWidth="1" min="9" max="11" style="2" width="10.855499999999999"/>
  </cols>
  <sheetData>
    <row r="1" ht="12.75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</row>
    <row r="2" ht="12.7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</row>
    <row r="3" ht="12.75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</row>
    <row r="4" ht="12.75">
      <c r="A4" s="5"/>
      <c r="B4" s="5"/>
    </row>
    <row r="5" ht="12.75" customHeight="1">
      <c r="A5" s="6"/>
      <c r="B5" s="7"/>
      <c r="C5" s="8"/>
      <c r="D5" s="9"/>
      <c r="E5" s="10"/>
      <c r="F5" s="10"/>
      <c r="G5" s="9"/>
      <c r="H5" s="11"/>
      <c r="I5" s="9"/>
      <c r="J5" s="9"/>
      <c r="K5" s="12"/>
    </row>
    <row r="6" ht="16.5" customHeight="1">
      <c r="A6" s="13" t="s">
        <v>3</v>
      </c>
      <c r="B6" s="14"/>
      <c r="C6" s="15" t="s">
        <v>4</v>
      </c>
      <c r="D6" s="16"/>
      <c r="E6" s="16"/>
      <c r="F6" s="17"/>
      <c r="G6" s="18" t="s">
        <v>5</v>
      </c>
      <c r="H6" s="18" t="s">
        <v>6</v>
      </c>
      <c r="I6" s="19" t="s">
        <v>7</v>
      </c>
      <c r="J6" s="18" t="s">
        <v>8</v>
      </c>
      <c r="K6" s="20" t="s">
        <v>9</v>
      </c>
    </row>
    <row r="7" ht="23.25" customHeight="1">
      <c r="A7" s="13"/>
      <c r="B7" s="14"/>
      <c r="C7" s="18" t="s">
        <v>10</v>
      </c>
      <c r="D7" s="19" t="s">
        <v>11</v>
      </c>
      <c r="E7" s="21" t="s">
        <v>8</v>
      </c>
      <c r="F7" s="19" t="s">
        <v>12</v>
      </c>
      <c r="G7" s="22"/>
      <c r="H7" s="21"/>
      <c r="I7" s="19"/>
      <c r="J7" s="21"/>
      <c r="K7" s="20"/>
    </row>
    <row r="8" ht="12.75">
      <c r="A8" s="23"/>
      <c r="B8" s="24"/>
      <c r="C8" s="25" t="s">
        <v>13</v>
      </c>
      <c r="D8" s="25" t="s">
        <v>14</v>
      </c>
      <c r="E8" s="25" t="s">
        <v>15</v>
      </c>
      <c r="F8" s="25" t="s">
        <v>16</v>
      </c>
      <c r="G8" s="25" t="s">
        <v>17</v>
      </c>
      <c r="H8" s="25" t="s">
        <v>18</v>
      </c>
      <c r="I8" s="25" t="s">
        <v>19</v>
      </c>
      <c r="J8" s="25" t="s">
        <v>20</v>
      </c>
      <c r="K8" s="25" t="s">
        <v>21</v>
      </c>
    </row>
    <row r="9" ht="12.75">
      <c r="A9" s="26"/>
      <c r="B9" s="10" t="s">
        <v>22</v>
      </c>
      <c r="C9" s="25" t="s">
        <v>23</v>
      </c>
      <c r="D9" s="25" t="s">
        <v>23</v>
      </c>
      <c r="E9" s="25" t="s">
        <v>23</v>
      </c>
      <c r="F9" s="27" t="s">
        <v>23</v>
      </c>
      <c r="G9" s="25" t="s">
        <v>23</v>
      </c>
      <c r="H9" s="25" t="s">
        <v>23</v>
      </c>
      <c r="I9" s="27" t="s">
        <v>23</v>
      </c>
      <c r="J9" s="25" t="s">
        <v>23</v>
      </c>
      <c r="K9" s="28" t="s">
        <v>23</v>
      </c>
    </row>
    <row r="10" ht="22.5">
      <c r="A10" s="29" t="s">
        <v>24</v>
      </c>
      <c r="B10" s="30" t="s">
        <v>25</v>
      </c>
      <c r="C10" s="31">
        <f>SUM(C11:C14)</f>
        <v>2234.5999999999999</v>
      </c>
      <c r="D10" s="31">
        <f>SUM(D11:D14)</f>
        <v>161.20000000000002</v>
      </c>
      <c r="E10" s="31">
        <f>SUM(E11:E14)</f>
        <v>-24</v>
      </c>
      <c r="F10" s="31">
        <f t="shared" ref="F10:F60" si="0">C10+D10+E10</f>
        <v>2371.7999999999997</v>
      </c>
      <c r="G10" s="31">
        <f>SUM(G11:G14)</f>
        <v>1886.0000000000002</v>
      </c>
      <c r="H10" s="31">
        <f>SUM(H11:H14)</f>
        <v>1576</v>
      </c>
      <c r="I10" s="31">
        <f>SUM(I11:I14)</f>
        <v>645.89999999999998</v>
      </c>
      <c r="J10" s="31">
        <f>SUM(J11:J14)</f>
        <v>-2148.2000000000003</v>
      </c>
      <c r="K10" s="31">
        <f t="shared" ref="K10:K60" si="1">F10+G10+H10+I10+J10</f>
        <v>4331.5</v>
      </c>
      <c r="L10" s="32"/>
      <c r="N10" s="32"/>
    </row>
    <row r="11" ht="12.75">
      <c r="A11" s="33" t="s">
        <v>26</v>
      </c>
      <c r="B11" s="34" t="s">
        <v>27</v>
      </c>
      <c r="C11" s="35">
        <v>1622.4000000000001</v>
      </c>
      <c r="D11" s="35"/>
      <c r="E11" s="36"/>
      <c r="F11" s="31">
        <f t="shared" si="0"/>
        <v>1622.4000000000001</v>
      </c>
      <c r="G11" s="35"/>
      <c r="H11" s="35">
        <v>956.60000000000002</v>
      </c>
      <c r="I11" s="35">
        <v>174.90000000000001</v>
      </c>
      <c r="J11" s="36"/>
      <c r="K11" s="31">
        <f t="shared" si="1"/>
        <v>2753.9000000000001</v>
      </c>
      <c r="L11" s="32"/>
      <c r="N11" s="32"/>
    </row>
    <row r="12" ht="12.75">
      <c r="A12" s="33" t="s">
        <v>28</v>
      </c>
      <c r="B12" s="34" t="s">
        <v>29</v>
      </c>
      <c r="C12" s="35"/>
      <c r="D12" s="35"/>
      <c r="E12" s="36"/>
      <c r="F12" s="31">
        <f t="shared" si="0"/>
        <v>0</v>
      </c>
      <c r="G12" s="35">
        <v>855.60000000000002</v>
      </c>
      <c r="H12" s="35"/>
      <c r="I12" s="35"/>
      <c r="J12" s="36"/>
      <c r="K12" s="31">
        <f t="shared" si="1"/>
        <v>855.60000000000002</v>
      </c>
      <c r="L12" s="32"/>
      <c r="N12" s="32"/>
    </row>
    <row r="13" ht="12.75">
      <c r="A13" s="33" t="s">
        <v>30</v>
      </c>
      <c r="B13" s="34" t="s">
        <v>31</v>
      </c>
      <c r="C13" s="35">
        <v>186.59999999999999</v>
      </c>
      <c r="D13" s="35">
        <v>24.899999999999999</v>
      </c>
      <c r="E13" s="36">
        <v>-24</v>
      </c>
      <c r="F13" s="31">
        <f t="shared" si="0"/>
        <v>187.5</v>
      </c>
      <c r="G13" s="35">
        <v>1022.7</v>
      </c>
      <c r="H13" s="35">
        <v>478.39999999999998</v>
      </c>
      <c r="I13" s="35">
        <v>437.19999999999999</v>
      </c>
      <c r="J13" s="36">
        <v>-2147.8000000000002</v>
      </c>
      <c r="K13" s="31">
        <f t="shared" si="1"/>
        <v>-22.000000000000455</v>
      </c>
      <c r="L13" s="32"/>
      <c r="N13" s="32"/>
    </row>
    <row r="14" ht="12.75">
      <c r="A14" s="33" t="s">
        <v>32</v>
      </c>
      <c r="B14" s="34" t="s">
        <v>33</v>
      </c>
      <c r="C14" s="35">
        <v>425.60000000000002</v>
      </c>
      <c r="D14" s="35">
        <v>136.30000000000001</v>
      </c>
      <c r="E14" s="36"/>
      <c r="F14" s="31">
        <f t="shared" si="0"/>
        <v>561.90000000000009</v>
      </c>
      <c r="G14" s="35">
        <v>7.7000000000000002</v>
      </c>
      <c r="H14" s="35">
        <v>141</v>
      </c>
      <c r="I14" s="35">
        <v>33.799999999999997</v>
      </c>
      <c r="J14" s="36">
        <v>-0.40000000000000002</v>
      </c>
      <c r="K14" s="31">
        <f t="shared" si="1"/>
        <v>744.00000000000011</v>
      </c>
      <c r="L14" s="32"/>
      <c r="N14" s="32"/>
    </row>
    <row r="15" ht="22.5">
      <c r="A15" s="29" t="s">
        <v>34</v>
      </c>
      <c r="B15" s="30" t="s">
        <v>35</v>
      </c>
      <c r="C15" s="31">
        <v>2664.9000000000001</v>
      </c>
      <c r="D15" s="31">
        <v>238.09999999999999</v>
      </c>
      <c r="E15" s="31">
        <v>-24</v>
      </c>
      <c r="F15" s="31">
        <f t="shared" si="0"/>
        <v>2879</v>
      </c>
      <c r="G15" s="31">
        <v>2056.9000000000001</v>
      </c>
      <c r="H15" s="31">
        <v>1751.2</v>
      </c>
      <c r="I15" s="31">
        <v>567.70000000000005</v>
      </c>
      <c r="J15" s="31">
        <v>-2148.1999999999998</v>
      </c>
      <c r="K15" s="31">
        <f t="shared" si="1"/>
        <v>5106.5999999999995</v>
      </c>
      <c r="L15" s="32"/>
      <c r="M15" s="32"/>
      <c r="N15" s="32"/>
    </row>
    <row r="16" ht="12.75">
      <c r="A16" s="33" t="s">
        <v>36</v>
      </c>
      <c r="B16" s="34" t="s">
        <v>37</v>
      </c>
      <c r="C16" s="35"/>
      <c r="D16" s="35"/>
      <c r="E16" s="36"/>
      <c r="F16" s="31">
        <f t="shared" si="0"/>
        <v>0</v>
      </c>
      <c r="G16" s="35"/>
      <c r="H16" s="35"/>
      <c r="I16" s="35"/>
      <c r="J16" s="36"/>
      <c r="K16" s="31">
        <f t="shared" si="1"/>
        <v>0</v>
      </c>
      <c r="L16" s="32"/>
      <c r="N16" s="32"/>
    </row>
    <row r="17" ht="12.75">
      <c r="A17" s="33" t="s">
        <v>38</v>
      </c>
      <c r="B17" s="34" t="s">
        <v>39</v>
      </c>
      <c r="C17" s="35"/>
      <c r="D17" s="35"/>
      <c r="E17" s="36"/>
      <c r="F17" s="31">
        <f t="shared" si="0"/>
        <v>0</v>
      </c>
      <c r="G17" s="35"/>
      <c r="H17" s="35"/>
      <c r="I17" s="35"/>
      <c r="J17" s="36"/>
      <c r="K17" s="31">
        <f t="shared" si="1"/>
        <v>0</v>
      </c>
      <c r="L17" s="32"/>
      <c r="N17" s="32"/>
    </row>
    <row r="18" ht="12.75">
      <c r="A18" s="33" t="s">
        <v>40</v>
      </c>
      <c r="B18" s="34" t="s">
        <v>41</v>
      </c>
      <c r="C18" s="35"/>
      <c r="D18" s="35"/>
      <c r="E18" s="36"/>
      <c r="F18" s="31">
        <f t="shared" si="0"/>
        <v>0</v>
      </c>
      <c r="G18" s="35"/>
      <c r="H18" s="35"/>
      <c r="I18" s="35"/>
      <c r="J18" s="36"/>
      <c r="K18" s="31">
        <f t="shared" si="1"/>
        <v>0</v>
      </c>
      <c r="L18" s="32"/>
      <c r="N18" s="32"/>
    </row>
    <row r="19" ht="12.75">
      <c r="A19" s="33" t="s">
        <v>42</v>
      </c>
      <c r="B19" s="34" t="s">
        <v>43</v>
      </c>
      <c r="C19" s="35"/>
      <c r="D19" s="35"/>
      <c r="E19" s="36"/>
      <c r="F19" s="31">
        <f t="shared" si="0"/>
        <v>0</v>
      </c>
      <c r="G19" s="35"/>
      <c r="H19" s="35"/>
      <c r="I19" s="35"/>
      <c r="J19" s="36"/>
      <c r="K19" s="31">
        <f t="shared" si="1"/>
        <v>0</v>
      </c>
      <c r="L19" s="32"/>
      <c r="N19" s="32"/>
    </row>
    <row r="20" ht="12.75">
      <c r="A20" s="33" t="s">
        <v>44</v>
      </c>
      <c r="B20" s="34" t="s">
        <v>45</v>
      </c>
      <c r="C20" s="35"/>
      <c r="D20" s="35"/>
      <c r="E20" s="36"/>
      <c r="F20" s="31">
        <f t="shared" si="0"/>
        <v>0</v>
      </c>
      <c r="G20" s="35"/>
      <c r="H20" s="35"/>
      <c r="I20" s="35"/>
      <c r="J20" s="36"/>
      <c r="K20" s="31">
        <f t="shared" si="1"/>
        <v>0</v>
      </c>
      <c r="L20" s="32"/>
      <c r="N20" s="32"/>
    </row>
    <row r="21" ht="12.75">
      <c r="A21" s="33" t="s">
        <v>46</v>
      </c>
      <c r="B21" s="34" t="s">
        <v>47</v>
      </c>
      <c r="C21" s="35"/>
      <c r="D21" s="35"/>
      <c r="E21" s="36"/>
      <c r="F21" s="31">
        <f t="shared" si="0"/>
        <v>0</v>
      </c>
      <c r="G21" s="35"/>
      <c r="H21" s="35"/>
      <c r="I21" s="35"/>
      <c r="J21" s="36"/>
      <c r="K21" s="31">
        <f t="shared" si="1"/>
        <v>0</v>
      </c>
      <c r="N21" s="32"/>
    </row>
    <row r="22" ht="12.75">
      <c r="A22" s="33" t="s">
        <v>48</v>
      </c>
      <c r="B22" s="34" t="s">
        <v>49</v>
      </c>
      <c r="C22" s="35"/>
      <c r="D22" s="35"/>
      <c r="E22" s="36"/>
      <c r="F22" s="31">
        <f t="shared" si="0"/>
        <v>0</v>
      </c>
      <c r="G22" s="35"/>
      <c r="H22" s="35"/>
      <c r="I22" s="35"/>
      <c r="J22" s="36"/>
      <c r="K22" s="31">
        <f t="shared" si="1"/>
        <v>0</v>
      </c>
      <c r="N22" s="32"/>
    </row>
    <row r="23" ht="33.75">
      <c r="A23" s="37" t="s">
        <v>50</v>
      </c>
      <c r="B23" s="38" t="s">
        <v>51</v>
      </c>
      <c r="C23" s="31">
        <f>C10-C15</f>
        <v>-430.30000000000018</v>
      </c>
      <c r="D23" s="31">
        <f>D10-D15</f>
        <v>-76.899999999999977</v>
      </c>
      <c r="E23" s="31">
        <f>E10-E15</f>
        <v>0</v>
      </c>
      <c r="F23" s="31">
        <f t="shared" si="0"/>
        <v>-507.20000000000016</v>
      </c>
      <c r="G23" s="31">
        <f>G10-G15</f>
        <v>-170.89999999999986</v>
      </c>
      <c r="H23" s="31">
        <f>H10-H15</f>
        <v>-175.20000000000005</v>
      </c>
      <c r="I23" s="31">
        <f>I10-I15</f>
        <v>78.199999999999932</v>
      </c>
      <c r="J23" s="31">
        <f>J10-J15</f>
        <v>0</v>
      </c>
      <c r="K23" s="31">
        <f t="shared" si="1"/>
        <v>-775.10000000000014</v>
      </c>
      <c r="M23" s="32"/>
      <c r="N23" s="32"/>
    </row>
    <row r="24" ht="22.5">
      <c r="A24" s="29" t="s">
        <v>52</v>
      </c>
      <c r="B24" s="30" t="s">
        <v>53</v>
      </c>
      <c r="C24" s="31">
        <v>271.89999999999998</v>
      </c>
      <c r="D24" s="31">
        <v>8</v>
      </c>
      <c r="E24" s="31">
        <v>0</v>
      </c>
      <c r="F24" s="31">
        <f t="shared" si="0"/>
        <v>279.89999999999998</v>
      </c>
      <c r="G24" s="31">
        <v>0.10000000000000001</v>
      </c>
      <c r="H24" s="31">
        <v>104.40000000000001</v>
      </c>
      <c r="I24" s="31">
        <v>76.400000000000006</v>
      </c>
      <c r="J24" s="31">
        <v>0</v>
      </c>
      <c r="K24" s="31">
        <f t="shared" si="1"/>
        <v>460.79999999999995</v>
      </c>
      <c r="N24" s="32"/>
    </row>
    <row r="25" ht="12.75">
      <c r="A25" s="39" t="s">
        <v>54</v>
      </c>
      <c r="B25" s="40" t="s">
        <v>55</v>
      </c>
      <c r="C25" s="35"/>
      <c r="D25" s="35"/>
      <c r="E25" s="36"/>
      <c r="F25" s="31">
        <f t="shared" si="0"/>
        <v>0</v>
      </c>
      <c r="G25" s="35"/>
      <c r="H25" s="35"/>
      <c r="I25" s="35"/>
      <c r="J25" s="36"/>
      <c r="K25" s="31">
        <f t="shared" si="1"/>
        <v>0</v>
      </c>
      <c r="N25" s="32"/>
    </row>
    <row r="26" ht="12.75">
      <c r="A26" s="39" t="s">
        <v>56</v>
      </c>
      <c r="B26" s="40" t="s">
        <v>57</v>
      </c>
      <c r="C26" s="35"/>
      <c r="D26" s="35"/>
      <c r="E26" s="36"/>
      <c r="F26" s="31">
        <f t="shared" si="0"/>
        <v>0</v>
      </c>
      <c r="G26" s="35"/>
      <c r="H26" s="35"/>
      <c r="I26" s="35"/>
      <c r="J26" s="36"/>
      <c r="K26" s="31">
        <f t="shared" si="1"/>
        <v>0</v>
      </c>
      <c r="N26" s="32"/>
    </row>
    <row r="27" ht="22.5">
      <c r="A27" s="37" t="s">
        <v>58</v>
      </c>
      <c r="B27" s="38" t="s">
        <v>59</v>
      </c>
      <c r="C27" s="31">
        <f>C10-C15-C24</f>
        <v>-702.20000000000016</v>
      </c>
      <c r="D27" s="31">
        <f>D10-D15-D24</f>
        <v>-84.899999999999977</v>
      </c>
      <c r="E27" s="31">
        <f>E10-E15-E24</f>
        <v>0</v>
      </c>
      <c r="F27" s="31">
        <f t="shared" si="0"/>
        <v>-787.10000000000014</v>
      </c>
      <c r="G27" s="31">
        <f>G10-G15-G24</f>
        <v>-170.99999999999986</v>
      </c>
      <c r="H27" s="31">
        <f>H10-H15-H24</f>
        <v>-279.60000000000002</v>
      </c>
      <c r="I27" s="31">
        <f>I10-I15-I24</f>
        <v>1.7999999999999261</v>
      </c>
      <c r="J27" s="31">
        <f>J10-J15-J24</f>
        <v>-4.5474735088646412e-013</v>
      </c>
      <c r="K27" s="31">
        <f t="shared" si="1"/>
        <v>-1235.9000000000005</v>
      </c>
      <c r="N27" s="32"/>
    </row>
    <row r="28" ht="22.5">
      <c r="A28" s="29" t="s">
        <v>60</v>
      </c>
      <c r="B28" s="30" t="s">
        <v>61</v>
      </c>
      <c r="C28" s="31">
        <f>SUM(C30:C36)</f>
        <v>70.199999999999989</v>
      </c>
      <c r="D28" s="31">
        <f>SUM(D30:D36)</f>
        <v>-82.099999999999994</v>
      </c>
      <c r="E28" s="31">
        <f>SUM(E30:E36)</f>
        <v>86.5</v>
      </c>
      <c r="F28" s="31">
        <f t="shared" si="0"/>
        <v>74.599999999999994</v>
      </c>
      <c r="G28" s="31">
        <f>SUM(G30:G36)</f>
        <v>-186.09999999999999</v>
      </c>
      <c r="H28" s="31">
        <f>SUM(H30:H36)</f>
        <v>30.899999999999999</v>
      </c>
      <c r="I28" s="31">
        <f>SUM(I30:I36)</f>
        <v>2.3999999999999999</v>
      </c>
      <c r="J28" s="31">
        <f>SUM(J30:J36)</f>
        <v>145.09999999999999</v>
      </c>
      <c r="K28" s="31">
        <f t="shared" si="1"/>
        <v>66.900000000000006</v>
      </c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</row>
    <row r="29" ht="12.75">
      <c r="A29" s="41"/>
      <c r="B29" s="42" t="s">
        <v>62</v>
      </c>
      <c r="C29" s="35"/>
      <c r="D29" s="35"/>
      <c r="E29" s="36"/>
      <c r="F29" s="31"/>
      <c r="G29" s="35"/>
      <c r="H29" s="35"/>
      <c r="I29" s="35"/>
      <c r="J29" s="36"/>
      <c r="K29" s="31"/>
      <c r="N29" s="32"/>
    </row>
    <row r="30" ht="12.75">
      <c r="A30" s="33" t="s">
        <v>63</v>
      </c>
      <c r="B30" s="34" t="s">
        <v>64</v>
      </c>
      <c r="C30" s="35"/>
      <c r="D30" s="35"/>
      <c r="E30" s="36"/>
      <c r="F30" s="31">
        <f t="shared" si="0"/>
        <v>0</v>
      </c>
      <c r="G30" s="35"/>
      <c r="H30" s="35"/>
      <c r="I30" s="35"/>
      <c r="J30" s="36"/>
      <c r="K30" s="31">
        <f t="shared" si="1"/>
        <v>0</v>
      </c>
      <c r="N30" s="32"/>
    </row>
    <row r="31" ht="12.75">
      <c r="A31" s="33" t="s">
        <v>65</v>
      </c>
      <c r="B31" s="34" t="s">
        <v>66</v>
      </c>
      <c r="C31" s="35">
        <v>30.199999999999999</v>
      </c>
      <c r="D31" s="35"/>
      <c r="E31" s="36"/>
      <c r="F31" s="31">
        <f t="shared" si="0"/>
        <v>30.199999999999999</v>
      </c>
      <c r="G31" s="35"/>
      <c r="H31" s="35"/>
      <c r="I31" s="35"/>
      <c r="J31" s="36"/>
      <c r="K31" s="31">
        <f t="shared" si="1"/>
        <v>30.199999999999999</v>
      </c>
      <c r="N31" s="32"/>
    </row>
    <row r="32" ht="12.75">
      <c r="A32" s="33" t="s">
        <v>67</v>
      </c>
      <c r="B32" s="34" t="s">
        <v>68</v>
      </c>
      <c r="C32" s="35">
        <v>38.899999999999999</v>
      </c>
      <c r="D32" s="35">
        <v>4</v>
      </c>
      <c r="E32" s="36"/>
      <c r="F32" s="31">
        <f t="shared" si="0"/>
        <v>42.899999999999999</v>
      </c>
      <c r="G32" s="35"/>
      <c r="H32" s="35">
        <v>-0.80000000000000004</v>
      </c>
      <c r="I32" s="35">
        <v>-0.10000000000000001</v>
      </c>
      <c r="J32" s="36">
        <v>-38.600000000000001</v>
      </c>
      <c r="K32" s="31">
        <f t="shared" si="1"/>
        <v>3.3999999999999986</v>
      </c>
      <c r="N32" s="32"/>
    </row>
    <row r="33" ht="12.75">
      <c r="A33" s="33" t="s">
        <v>69</v>
      </c>
      <c r="B33" s="34" t="s">
        <v>70</v>
      </c>
      <c r="C33" s="35">
        <v>1.1000000000000001</v>
      </c>
      <c r="D33" s="35"/>
      <c r="E33" s="36">
        <v>0.40000000000000002</v>
      </c>
      <c r="F33" s="31">
        <f t="shared" si="0"/>
        <v>1.5</v>
      </c>
      <c r="G33" s="35"/>
      <c r="H33" s="35">
        <v>31.699999999999999</v>
      </c>
      <c r="I33" s="35">
        <v>2.5</v>
      </c>
      <c r="J33" s="36"/>
      <c r="K33" s="31">
        <f t="shared" si="1"/>
        <v>35.700000000000003</v>
      </c>
      <c r="N33" s="32"/>
    </row>
    <row r="34" ht="12.75">
      <c r="A34" s="33" t="s">
        <v>71</v>
      </c>
      <c r="B34" s="34" t="s">
        <v>72</v>
      </c>
      <c r="C34" s="35"/>
      <c r="D34" s="35"/>
      <c r="E34" s="36"/>
      <c r="F34" s="31">
        <f t="shared" si="0"/>
        <v>0</v>
      </c>
      <c r="G34" s="35"/>
      <c r="H34" s="35"/>
      <c r="I34" s="35"/>
      <c r="J34" s="36"/>
      <c r="K34" s="31">
        <f t="shared" si="1"/>
        <v>0</v>
      </c>
      <c r="N34" s="32"/>
    </row>
    <row r="35" ht="12.75">
      <c r="A35" s="33" t="s">
        <v>73</v>
      </c>
      <c r="B35" s="34" t="s">
        <v>74</v>
      </c>
      <c r="C35" s="35"/>
      <c r="D35" s="35"/>
      <c r="E35" s="36"/>
      <c r="F35" s="31">
        <f t="shared" si="0"/>
        <v>0</v>
      </c>
      <c r="G35" s="35"/>
      <c r="H35" s="35"/>
      <c r="I35" s="35"/>
      <c r="J35" s="36"/>
      <c r="K35" s="31">
        <f t="shared" si="1"/>
        <v>0</v>
      </c>
      <c r="N35" s="32"/>
    </row>
    <row r="36" ht="12.75">
      <c r="A36" s="33" t="s">
        <v>75</v>
      </c>
      <c r="B36" s="34" t="s">
        <v>76</v>
      </c>
      <c r="C36" s="35"/>
      <c r="D36" s="35">
        <v>-86.099999999999994</v>
      </c>
      <c r="E36" s="36">
        <v>86.099999999999994</v>
      </c>
      <c r="F36" s="31">
        <f t="shared" si="0"/>
        <v>0</v>
      </c>
      <c r="G36" s="35">
        <v>-186.09999999999999</v>
      </c>
      <c r="H36" s="35"/>
      <c r="I36" s="35"/>
      <c r="J36" s="36">
        <v>183.69999999999999</v>
      </c>
      <c r="K36" s="31">
        <f t="shared" si="1"/>
        <v>-2.4000000000000057</v>
      </c>
      <c r="N36" s="32"/>
    </row>
    <row r="37" ht="12.75">
      <c r="A37" s="33"/>
      <c r="B37" s="42" t="s">
        <v>77</v>
      </c>
      <c r="C37" s="35"/>
      <c r="D37" s="35"/>
      <c r="E37" s="36"/>
      <c r="F37" s="31"/>
      <c r="G37" s="35"/>
      <c r="H37" s="35"/>
      <c r="I37" s="35"/>
      <c r="J37" s="36"/>
      <c r="K37" s="31"/>
      <c r="N37" s="32"/>
    </row>
    <row r="38" ht="12.75">
      <c r="A38" s="33" t="s">
        <v>78</v>
      </c>
      <c r="B38" s="34" t="s">
        <v>79</v>
      </c>
      <c r="C38" s="35">
        <v>70.5</v>
      </c>
      <c r="D38" s="35">
        <v>-82.099999999999994</v>
      </c>
      <c r="E38" s="36">
        <v>86.5</v>
      </c>
      <c r="F38" s="31">
        <f t="shared" si="0"/>
        <v>74.900000000000006</v>
      </c>
      <c r="G38" s="35">
        <v>-186.09999999999999</v>
      </c>
      <c r="H38" s="35">
        <v>30.800000000000001</v>
      </c>
      <c r="I38" s="35">
        <v>2.5</v>
      </c>
      <c r="J38" s="36">
        <v>145.09999999999999</v>
      </c>
      <c r="K38" s="31">
        <f t="shared" si="1"/>
        <v>67.200000000000003</v>
      </c>
      <c r="N38" s="32"/>
    </row>
    <row r="39" ht="12.75">
      <c r="A39" s="33" t="s">
        <v>80</v>
      </c>
      <c r="B39" s="34" t="s">
        <v>81</v>
      </c>
      <c r="C39" s="35">
        <v>-0.29999999999999999</v>
      </c>
      <c r="D39" s="35"/>
      <c r="E39" s="36"/>
      <c r="F39" s="31">
        <f t="shared" si="0"/>
        <v>-0.29999999999999999</v>
      </c>
      <c r="G39" s="35"/>
      <c r="H39" s="35"/>
      <c r="I39" s="35"/>
      <c r="J39" s="36"/>
      <c r="K39" s="31">
        <f t="shared" si="1"/>
        <v>-0.29999999999999999</v>
      </c>
      <c r="N39" s="32"/>
    </row>
    <row r="40" ht="12.75">
      <c r="A40" s="29" t="s">
        <v>82</v>
      </c>
      <c r="B40" s="30" t="s">
        <v>83</v>
      </c>
      <c r="C40" s="31">
        <f>SUM(C42:C48)</f>
        <v>-610.60000000000002</v>
      </c>
      <c r="D40" s="31">
        <f>SUM(D42:D48)</f>
        <v>-0.20000000000000001</v>
      </c>
      <c r="E40" s="31">
        <f>SUM(E42:E48)</f>
        <v>86.5</v>
      </c>
      <c r="F40" s="31">
        <f t="shared" si="0"/>
        <v>-524.30000000000007</v>
      </c>
      <c r="G40" s="31">
        <f>SUM(G42:G48)</f>
        <v>0</v>
      </c>
      <c r="H40" s="31">
        <f>SUM(H42:H48)</f>
        <v>40.100000000000001</v>
      </c>
      <c r="I40" s="31">
        <f>SUM(I42:I48)</f>
        <v>-1.8</v>
      </c>
      <c r="J40" s="31">
        <f>SUM(J42:J48)</f>
        <v>145.09999999999999</v>
      </c>
      <c r="K40" s="31">
        <f t="shared" si="1"/>
        <v>-340.90000000000009</v>
      </c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</row>
    <row r="41" ht="12.75">
      <c r="A41" s="41"/>
      <c r="B41" s="42" t="s">
        <v>62</v>
      </c>
      <c r="C41" s="35"/>
      <c r="D41" s="35"/>
      <c r="E41" s="36"/>
      <c r="F41" s="31"/>
      <c r="G41" s="35"/>
      <c r="H41" s="35"/>
      <c r="I41" s="35"/>
      <c r="J41" s="36"/>
      <c r="K41" s="31"/>
      <c r="N41" s="32"/>
    </row>
    <row r="42" ht="12.75">
      <c r="A42" s="33" t="s">
        <v>84</v>
      </c>
      <c r="B42" s="34" t="s">
        <v>64</v>
      </c>
      <c r="C42" s="35"/>
      <c r="D42" s="35"/>
      <c r="E42" s="36"/>
      <c r="F42" s="31">
        <f t="shared" si="0"/>
        <v>0</v>
      </c>
      <c r="G42" s="35"/>
      <c r="H42" s="35"/>
      <c r="I42" s="35"/>
      <c r="J42" s="36"/>
      <c r="K42" s="31">
        <f t="shared" si="1"/>
        <v>0</v>
      </c>
      <c r="N42" s="32"/>
    </row>
    <row r="43" ht="12.75">
      <c r="A43" s="33" t="s">
        <v>85</v>
      </c>
      <c r="B43" s="34" t="s">
        <v>66</v>
      </c>
      <c r="C43" s="35">
        <v>206.40000000000001</v>
      </c>
      <c r="D43" s="35"/>
      <c r="E43" s="36"/>
      <c r="F43" s="31">
        <f t="shared" si="0"/>
        <v>206.40000000000001</v>
      </c>
      <c r="G43" s="35"/>
      <c r="H43" s="35">
        <v>-3.3999999999999999</v>
      </c>
      <c r="I43" s="35">
        <v>0.10000000000000001</v>
      </c>
      <c r="J43" s="36"/>
      <c r="K43" s="31">
        <f t="shared" si="1"/>
        <v>203.09999999999999</v>
      </c>
      <c r="N43" s="32"/>
    </row>
    <row r="44" ht="12.75">
      <c r="A44" s="33" t="s">
        <v>86</v>
      </c>
      <c r="B44" s="34" t="s">
        <v>68</v>
      </c>
      <c r="C44" s="35">
        <v>-0.5</v>
      </c>
      <c r="D44" s="35">
        <v>0.20000000000000001</v>
      </c>
      <c r="E44" s="36"/>
      <c r="F44" s="31">
        <f t="shared" si="0"/>
        <v>-0.29999999999999999</v>
      </c>
      <c r="G44" s="35"/>
      <c r="H44" s="35">
        <v>41</v>
      </c>
      <c r="I44" s="35">
        <v>-1.1000000000000001</v>
      </c>
      <c r="J44" s="36">
        <v>-38.600000000000001</v>
      </c>
      <c r="K44" s="31">
        <f t="shared" si="1"/>
        <v>1</v>
      </c>
      <c r="N44" s="32"/>
    </row>
    <row r="45" ht="12.75">
      <c r="A45" s="33" t="s">
        <v>87</v>
      </c>
      <c r="B45" s="34" t="s">
        <v>70</v>
      </c>
      <c r="C45" s="35"/>
      <c r="D45" s="35">
        <v>-0.40000000000000002</v>
      </c>
      <c r="E45" s="36">
        <v>0.40000000000000002</v>
      </c>
      <c r="F45" s="31">
        <f t="shared" si="0"/>
        <v>0</v>
      </c>
      <c r="G45" s="35"/>
      <c r="H45" s="35"/>
      <c r="I45" s="35"/>
      <c r="J45" s="36"/>
      <c r="K45" s="31">
        <f t="shared" si="1"/>
        <v>0</v>
      </c>
      <c r="N45" s="32"/>
    </row>
    <row r="46" ht="12.75">
      <c r="A46" s="33" t="s">
        <v>88</v>
      </c>
      <c r="B46" s="34" t="s">
        <v>72</v>
      </c>
      <c r="C46" s="35"/>
      <c r="D46" s="35"/>
      <c r="E46" s="36"/>
      <c r="F46" s="31">
        <f t="shared" si="0"/>
        <v>0</v>
      </c>
      <c r="G46" s="35"/>
      <c r="H46" s="35"/>
      <c r="I46" s="35"/>
      <c r="J46" s="36"/>
      <c r="K46" s="31">
        <f t="shared" si="1"/>
        <v>0</v>
      </c>
      <c r="N46" s="32"/>
    </row>
    <row r="47" ht="12.75">
      <c r="A47" s="33" t="s">
        <v>89</v>
      </c>
      <c r="B47" s="34" t="s">
        <v>74</v>
      </c>
      <c r="C47" s="35"/>
      <c r="D47" s="35"/>
      <c r="E47" s="36"/>
      <c r="F47" s="31">
        <f t="shared" si="0"/>
        <v>0</v>
      </c>
      <c r="G47" s="35"/>
      <c r="H47" s="35"/>
      <c r="I47" s="35"/>
      <c r="J47" s="36"/>
      <c r="K47" s="31">
        <f t="shared" si="1"/>
        <v>0</v>
      </c>
      <c r="N47" s="32"/>
    </row>
    <row r="48" ht="12.75">
      <c r="A48" s="33" t="s">
        <v>90</v>
      </c>
      <c r="B48" s="34" t="s">
        <v>91</v>
      </c>
      <c r="C48" s="35">
        <v>-816.5</v>
      </c>
      <c r="D48" s="35"/>
      <c r="E48" s="36">
        <v>86.099999999999994</v>
      </c>
      <c r="F48" s="31">
        <f t="shared" si="0"/>
        <v>-730.39999999999998</v>
      </c>
      <c r="G48" s="35"/>
      <c r="H48" s="35">
        <v>2.5</v>
      </c>
      <c r="I48" s="35">
        <v>-0.80000000000000004</v>
      </c>
      <c r="J48" s="36">
        <v>183.69999999999999</v>
      </c>
      <c r="K48" s="31">
        <f t="shared" si="1"/>
        <v>-545</v>
      </c>
      <c r="N48" s="32"/>
    </row>
    <row r="49" ht="12.75">
      <c r="A49" s="33"/>
      <c r="B49" s="42" t="s">
        <v>77</v>
      </c>
      <c r="C49" s="35"/>
      <c r="D49" s="35"/>
      <c r="E49" s="36"/>
      <c r="F49" s="31"/>
      <c r="G49" s="35"/>
      <c r="H49" s="35"/>
      <c r="I49" s="35"/>
      <c r="J49" s="36"/>
      <c r="K49" s="31"/>
      <c r="N49" s="32"/>
    </row>
    <row r="50" ht="12.75">
      <c r="A50" s="33" t="s">
        <v>92</v>
      </c>
      <c r="B50" s="34" t="s">
        <v>79</v>
      </c>
      <c r="C50" s="35">
        <v>-593.89999999999998</v>
      </c>
      <c r="D50" s="35">
        <v>-0.20000000000000001</v>
      </c>
      <c r="E50" s="36">
        <v>86.5</v>
      </c>
      <c r="F50" s="31">
        <f t="shared" si="0"/>
        <v>-507.60000000000002</v>
      </c>
      <c r="G50" s="35"/>
      <c r="H50" s="35">
        <v>40.100000000000001</v>
      </c>
      <c r="I50" s="35">
        <v>-1.8</v>
      </c>
      <c r="J50" s="36">
        <v>145.09999999999999</v>
      </c>
      <c r="K50" s="31">
        <f t="shared" si="1"/>
        <v>-324.20000000000005</v>
      </c>
      <c r="N50" s="32"/>
    </row>
    <row r="51" ht="12.75">
      <c r="A51" s="33" t="s">
        <v>93</v>
      </c>
      <c r="B51" s="34" t="s">
        <v>81</v>
      </c>
      <c r="C51" s="35">
        <v>-16.699999999999999</v>
      </c>
      <c r="D51" s="35"/>
      <c r="E51" s="36"/>
      <c r="F51" s="31">
        <f t="shared" si="0"/>
        <v>-16.699999999999999</v>
      </c>
      <c r="G51" s="35"/>
      <c r="H51" s="35"/>
      <c r="I51" s="35"/>
      <c r="J51" s="36"/>
      <c r="K51" s="31">
        <f t="shared" si="1"/>
        <v>-16.699999999999999</v>
      </c>
      <c r="N51" s="32"/>
    </row>
    <row r="52" ht="22.5">
      <c r="A52" s="37" t="s">
        <v>94</v>
      </c>
      <c r="B52" s="38" t="s">
        <v>95</v>
      </c>
      <c r="C52" s="31">
        <f>C40-C28</f>
        <v>-680.79999999999995</v>
      </c>
      <c r="D52" s="31">
        <f>D40-D28</f>
        <v>81.899999999999991</v>
      </c>
      <c r="E52" s="31">
        <f>E40-E28</f>
        <v>0</v>
      </c>
      <c r="F52" s="31">
        <f t="shared" si="0"/>
        <v>-598.89999999999998</v>
      </c>
      <c r="G52" s="31">
        <f>G40-G28</f>
        <v>186.09999999999999</v>
      </c>
      <c r="H52" s="31">
        <f>H40-H28</f>
        <v>9.2000000000000028</v>
      </c>
      <c r="I52" s="31">
        <f>I40-I28</f>
        <v>-4.2000000000000002</v>
      </c>
      <c r="J52" s="31">
        <f>J40-J28</f>
        <v>0</v>
      </c>
      <c r="K52" s="31">
        <f t="shared" si="1"/>
        <v>-407.79999999999995</v>
      </c>
      <c r="N52" s="32"/>
    </row>
    <row r="53" ht="22.5">
      <c r="A53" s="37" t="s">
        <v>96</v>
      </c>
      <c r="B53" s="38" t="s">
        <v>97</v>
      </c>
      <c r="C53" s="31">
        <f>C10-C15-C28+C40-C24</f>
        <v>-1383</v>
      </c>
      <c r="D53" s="31">
        <f>D10-D15-D28+D40-D24</f>
        <v>-2.9999999999999831</v>
      </c>
      <c r="E53" s="31">
        <f>E10-E15-E28+E40-E24</f>
        <v>0</v>
      </c>
      <c r="F53" s="31">
        <f t="shared" si="0"/>
        <v>-1386</v>
      </c>
      <c r="G53" s="31">
        <f>G10-G15-G28+G40-G24</f>
        <v>15.100000000000131</v>
      </c>
      <c r="H53" s="31">
        <f>H10-H15-H28+H40-H24</f>
        <v>-270.40000000000009</v>
      </c>
      <c r="I53" s="31">
        <f>I10-I15-I28+I40-I24</f>
        <v>-2.4000000000000767</v>
      </c>
      <c r="J53" s="31">
        <f>J10-J15-J28+J40-J24</f>
        <v>-4.5474735088646412e-013</v>
      </c>
      <c r="K53" s="31">
        <f t="shared" si="1"/>
        <v>-1643.7000000000005</v>
      </c>
      <c r="N53" s="32"/>
    </row>
    <row r="54" ht="12.75">
      <c r="A54" s="43" t="s">
        <v>98</v>
      </c>
      <c r="B54" s="44" t="s">
        <v>99</v>
      </c>
      <c r="C54" s="35"/>
      <c r="D54" s="35"/>
      <c r="E54" s="36"/>
      <c r="F54" s="31">
        <f t="shared" si="0"/>
        <v>0</v>
      </c>
      <c r="G54" s="35"/>
      <c r="H54" s="35"/>
      <c r="I54" s="35"/>
      <c r="J54" s="36"/>
      <c r="K54" s="31">
        <f t="shared" si="1"/>
        <v>0</v>
      </c>
      <c r="N54" s="32"/>
    </row>
    <row r="55" ht="12.75">
      <c r="A55" s="43" t="s">
        <v>100</v>
      </c>
      <c r="B55" s="44" t="s">
        <v>101</v>
      </c>
      <c r="C55" s="45">
        <f>C15+C24</f>
        <v>2936.8000000000002</v>
      </c>
      <c r="D55" s="45">
        <f>D15+D24</f>
        <v>246.09999999999999</v>
      </c>
      <c r="E55" s="45">
        <f>E15+E24</f>
        <v>-24</v>
      </c>
      <c r="F55" s="31">
        <f t="shared" si="0"/>
        <v>3158.9000000000001</v>
      </c>
      <c r="G55" s="45">
        <f>G15+G24</f>
        <v>2057</v>
      </c>
      <c r="H55" s="45">
        <f>H15+H24</f>
        <v>1855.6000000000001</v>
      </c>
      <c r="I55" s="45">
        <f>I15+I24</f>
        <v>644.10000000000002</v>
      </c>
      <c r="J55" s="45">
        <f>J15+J24</f>
        <v>-2148.1999999999998</v>
      </c>
      <c r="K55" s="31">
        <f t="shared" si="1"/>
        <v>5567.4000000000005</v>
      </c>
      <c r="N55" s="32"/>
    </row>
    <row r="56" ht="12.75">
      <c r="A56" s="43">
        <v>63</v>
      </c>
      <c r="B56" s="44" t="s">
        <v>102</v>
      </c>
      <c r="C56" s="35"/>
      <c r="D56" s="35"/>
      <c r="E56" s="36"/>
      <c r="F56" s="31">
        <f t="shared" si="0"/>
        <v>0</v>
      </c>
      <c r="G56" s="35"/>
      <c r="H56" s="35"/>
      <c r="I56" s="35"/>
      <c r="J56" s="36"/>
      <c r="K56" s="31">
        <f t="shared" si="1"/>
        <v>0</v>
      </c>
      <c r="N56" s="32"/>
    </row>
    <row r="57" ht="12.75">
      <c r="A57" s="43" t="s">
        <v>103</v>
      </c>
      <c r="B57" s="44" t="s">
        <v>104</v>
      </c>
      <c r="C57" s="35"/>
      <c r="D57" s="35"/>
      <c r="E57" s="36"/>
      <c r="F57" s="31">
        <f t="shared" si="0"/>
        <v>0</v>
      </c>
      <c r="G57" s="35"/>
      <c r="H57" s="35"/>
      <c r="I57" s="35"/>
      <c r="J57" s="36"/>
      <c r="K57" s="31">
        <f t="shared" si="1"/>
        <v>0</v>
      </c>
      <c r="N57" s="32"/>
    </row>
    <row r="58" ht="12.75">
      <c r="A58" s="43" t="s">
        <v>105</v>
      </c>
      <c r="B58" s="44" t="s">
        <v>106</v>
      </c>
      <c r="C58" s="35"/>
      <c r="D58" s="35"/>
      <c r="E58" s="36"/>
      <c r="F58" s="31">
        <f t="shared" si="0"/>
        <v>0</v>
      </c>
      <c r="G58" s="35"/>
      <c r="H58" s="35"/>
      <c r="I58" s="35"/>
      <c r="J58" s="36"/>
      <c r="K58" s="31">
        <f t="shared" si="1"/>
        <v>0</v>
      </c>
      <c r="N58" s="32"/>
    </row>
    <row r="59" ht="12.75">
      <c r="A59" s="43" t="s">
        <v>107</v>
      </c>
      <c r="B59" s="44" t="s">
        <v>108</v>
      </c>
      <c r="C59" s="35">
        <v>24257.099999999999</v>
      </c>
      <c r="D59" s="35"/>
      <c r="E59" s="36"/>
      <c r="F59" s="31">
        <f t="shared" si="0"/>
        <v>24257.099999999999</v>
      </c>
      <c r="G59" s="35"/>
      <c r="H59" s="35"/>
      <c r="I59" s="35"/>
      <c r="J59" s="36"/>
      <c r="K59" s="31">
        <f t="shared" si="1"/>
        <v>24257.099999999999</v>
      </c>
      <c r="N59" s="32"/>
    </row>
    <row r="60" ht="12.75">
      <c r="A60" s="46">
        <v>6202</v>
      </c>
      <c r="B60" s="47" t="s">
        <v>64</v>
      </c>
      <c r="C60" s="48"/>
      <c r="D60" s="48"/>
      <c r="E60" s="49"/>
      <c r="F60" s="50">
        <f t="shared" si="0"/>
        <v>0</v>
      </c>
      <c r="G60" s="48"/>
      <c r="H60" s="48"/>
      <c r="I60" s="48"/>
      <c r="J60" s="49"/>
      <c r="K60" s="50">
        <f t="shared" si="1"/>
        <v>0</v>
      </c>
      <c r="N60" s="32"/>
    </row>
    <row r="61" ht="12.75">
      <c r="A61" s="51" t="s">
        <v>109</v>
      </c>
      <c r="B61" s="51"/>
      <c r="C61" s="51"/>
      <c r="D61" s="2"/>
      <c r="E61" s="2"/>
      <c r="F61" s="2"/>
      <c r="G61" s="2"/>
      <c r="H61" s="2"/>
      <c r="I61" s="2"/>
      <c r="J61" s="2"/>
      <c r="K61" s="2"/>
    </row>
    <row r="62" ht="12.75">
      <c r="A62" s="52"/>
      <c r="B62" s="53"/>
      <c r="C62" s="2"/>
      <c r="D62" s="2"/>
      <c r="E62" s="2"/>
      <c r="F62" s="2"/>
      <c r="G62" s="2"/>
      <c r="H62" s="2"/>
      <c r="I62" s="2"/>
      <c r="J62" s="2"/>
      <c r="K62" s="2"/>
    </row>
    <row r="63" ht="12.75">
      <c r="A63" s="1"/>
      <c r="B63" s="54"/>
      <c r="C63" s="55"/>
      <c r="D63" s="55"/>
      <c r="E63" s="55"/>
      <c r="F63" s="55"/>
      <c r="G63" s="55"/>
      <c r="H63" s="55"/>
      <c r="I63" s="55"/>
      <c r="J63" s="55"/>
      <c r="K63" s="55"/>
    </row>
    <row r="64" ht="12.75">
      <c r="A64" s="1"/>
      <c r="B64" s="54"/>
      <c r="C64" s="55"/>
      <c r="D64" s="55"/>
      <c r="E64" s="55"/>
      <c r="F64" s="55"/>
      <c r="G64" s="55"/>
      <c r="H64" s="55"/>
      <c r="I64" s="55"/>
      <c r="J64" s="55"/>
      <c r="K64" s="55"/>
    </row>
    <row r="65" ht="12.75">
      <c r="A65" s="1"/>
      <c r="B65" s="54"/>
      <c r="C65" s="55"/>
      <c r="D65" s="55"/>
      <c r="E65" s="55"/>
      <c r="F65" s="55"/>
      <c r="G65" s="55"/>
      <c r="H65" s="55"/>
      <c r="I65" s="55"/>
      <c r="J65" s="55"/>
      <c r="K65" s="55"/>
    </row>
    <row r="66" ht="12.75">
      <c r="A66" s="1"/>
      <c r="B66" s="54"/>
      <c r="C66" s="55"/>
      <c r="D66" s="55"/>
      <c r="E66" s="55"/>
      <c r="F66" s="55"/>
      <c r="G66" s="55"/>
      <c r="H66" s="55"/>
      <c r="I66" s="55"/>
      <c r="J66" s="55"/>
      <c r="K66" s="55"/>
    </row>
    <row r="67" ht="12.75">
      <c r="A67" s="1"/>
      <c r="B67" s="54"/>
      <c r="C67" s="55"/>
      <c r="D67" s="55"/>
      <c r="E67" s="55"/>
      <c r="F67" s="55"/>
      <c r="G67" s="55"/>
      <c r="H67" s="55"/>
      <c r="I67" s="55"/>
      <c r="J67" s="55"/>
      <c r="K67" s="55"/>
    </row>
    <row r="68" ht="12.75">
      <c r="A68" s="1"/>
      <c r="B68" s="54"/>
      <c r="C68" s="55"/>
      <c r="D68" s="55"/>
      <c r="E68" s="55"/>
      <c r="F68" s="55"/>
      <c r="G68" s="55"/>
      <c r="H68" s="55"/>
      <c r="I68" s="55"/>
      <c r="J68" s="55"/>
      <c r="K68" s="55"/>
    </row>
    <row r="69" ht="12.75">
      <c r="C69" s="55"/>
      <c r="D69" s="55"/>
      <c r="E69" s="55"/>
      <c r="F69" s="55"/>
      <c r="G69" s="55"/>
      <c r="H69" s="55"/>
      <c r="I69" s="55"/>
      <c r="J69" s="55"/>
      <c r="K69" s="55"/>
    </row>
  </sheetData>
  <autoFilter ref="$A$9:$N$58"/>
  <mergeCells count="10">
    <mergeCell ref="A4:B4"/>
    <mergeCell ref="E5:F5"/>
    <mergeCell ref="A6:B7"/>
    <mergeCell ref="C6:F6"/>
    <mergeCell ref="G6:G7"/>
    <mergeCell ref="H6:H7"/>
    <mergeCell ref="I6:I7"/>
    <mergeCell ref="J6:J7"/>
    <mergeCell ref="K6:K7"/>
    <mergeCell ref="A61:C61"/>
  </mergeCells>
  <printOptions headings="0" gridLines="0"/>
  <pageMargins left="0.78740199999999982" right="0.39370099999999991" top="0.78740199999999982" bottom="0.78740199999999982" header="0.39370099999999991" footer="0.39370099999999991"/>
  <pageSetup paperSize="9" scale="78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2107</dc:creator>
  <cp:revision>1</cp:revision>
  <dcterms:created xsi:type="dcterms:W3CDTF">2011-04-06T16:06:00Z</dcterms:created>
  <dcterms:modified xsi:type="dcterms:W3CDTF">2024-12-23T08:28:33Z</dcterms:modified>
  <cp:version>983040</cp:version>
</cp:coreProperties>
</file>