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firstSheet="1" activeTab="1"/>
  </bookViews>
  <sheets>
    <sheet name="Лист1" sheetId="21" state="hidden" r:id="rId1"/>
    <sheet name="статистика" sheetId="34" r:id="rId2"/>
  </sheets>
  <definedNames>
    <definedName name="_xlnm._FilterDatabase" localSheetId="0" hidden="1">Лист1!$A$2:$N$2</definedName>
  </definedNames>
  <calcPr calcId="145621" concurrentCalc="0"/>
</workbook>
</file>

<file path=xl/calcChain.xml><?xml version="1.0" encoding="utf-8"?>
<calcChain xmlns="http://schemas.openxmlformats.org/spreadsheetml/2006/main">
  <c r="O86" i="21" l="1"/>
  <c r="AB86" i="21"/>
  <c r="AA86" i="21"/>
  <c r="X86" i="21"/>
  <c r="T86" i="21"/>
  <c r="AC86" i="21"/>
  <c r="AB85" i="21"/>
  <c r="AA85" i="21"/>
  <c r="X85" i="21"/>
  <c r="T85" i="21"/>
  <c r="AC85" i="21"/>
  <c r="AB84" i="21"/>
  <c r="AA84" i="21"/>
  <c r="X84" i="21"/>
  <c r="T84" i="21"/>
  <c r="AC84" i="21"/>
  <c r="AB83" i="21"/>
  <c r="AA83" i="21"/>
  <c r="X83" i="21"/>
  <c r="T83" i="21"/>
  <c r="AC83" i="21"/>
  <c r="AB82" i="21"/>
  <c r="AA82" i="21"/>
  <c r="X82" i="21"/>
  <c r="T82" i="21"/>
  <c r="AC82" i="21"/>
  <c r="AB81" i="21"/>
  <c r="AA81" i="21"/>
  <c r="X81" i="21"/>
  <c r="T81" i="21"/>
  <c r="AC81" i="21"/>
  <c r="AB80" i="21"/>
  <c r="AA80" i="21"/>
  <c r="X80" i="21"/>
  <c r="T80" i="21"/>
  <c r="AC80" i="21"/>
  <c r="AB79" i="21"/>
  <c r="AA79" i="21"/>
  <c r="X79" i="21"/>
  <c r="T79" i="21"/>
  <c r="AC79" i="21"/>
  <c r="AB78" i="21"/>
  <c r="AA78" i="21"/>
  <c r="X78" i="21"/>
  <c r="T78" i="21"/>
  <c r="AC78" i="21"/>
  <c r="AB77" i="21"/>
  <c r="AA77" i="21"/>
  <c r="X77" i="21"/>
  <c r="T77" i="21"/>
  <c r="AC77" i="21"/>
  <c r="AB76" i="21"/>
  <c r="AA76" i="21"/>
  <c r="X76" i="21"/>
  <c r="T76" i="21"/>
  <c r="AC76" i="21"/>
  <c r="AB75" i="21"/>
  <c r="AA75" i="21"/>
  <c r="X75" i="21"/>
  <c r="T75" i="21"/>
  <c r="AC75" i="21"/>
  <c r="AB74" i="21"/>
  <c r="AA74" i="21"/>
  <c r="X74" i="21"/>
  <c r="T74" i="21"/>
  <c r="AC74" i="21"/>
  <c r="AB73" i="21"/>
  <c r="AA73" i="21"/>
  <c r="X73" i="21"/>
  <c r="T73" i="21"/>
  <c r="AC73" i="21"/>
  <c r="AB72" i="21"/>
  <c r="AA72" i="21"/>
  <c r="X72" i="21"/>
  <c r="T72" i="21"/>
  <c r="AC72" i="21"/>
  <c r="AA71" i="21"/>
  <c r="X71" i="21"/>
  <c r="T71" i="21"/>
  <c r="AC71" i="21"/>
  <c r="AB70" i="21"/>
  <c r="AA70" i="21"/>
  <c r="X70" i="21"/>
  <c r="T70" i="21"/>
  <c r="AC70" i="21"/>
  <c r="AB69" i="21"/>
  <c r="AA69" i="21"/>
  <c r="X69" i="21"/>
  <c r="T69" i="21"/>
  <c r="AC69" i="21"/>
  <c r="AB68" i="21"/>
  <c r="AA68" i="21"/>
  <c r="X68" i="21"/>
  <c r="T68" i="21"/>
  <c r="AC68" i="21"/>
  <c r="AB67" i="21"/>
  <c r="AA67" i="21"/>
  <c r="X67" i="21"/>
  <c r="T67" i="21"/>
  <c r="AC67" i="21"/>
  <c r="AB66" i="21"/>
  <c r="AA66" i="21"/>
  <c r="X66" i="21"/>
  <c r="T66" i="21"/>
  <c r="AC66" i="21"/>
  <c r="AB65" i="21"/>
  <c r="AA65" i="21"/>
  <c r="X65" i="21"/>
  <c r="T65" i="21"/>
  <c r="AC65" i="21"/>
  <c r="AB64" i="21"/>
  <c r="AA64" i="21"/>
  <c r="X64" i="21"/>
  <c r="T64" i="21"/>
  <c r="AC64" i="21"/>
  <c r="AB63" i="21"/>
  <c r="AA63" i="21"/>
  <c r="X63" i="21"/>
  <c r="T63" i="21"/>
  <c r="AC63" i="21"/>
  <c r="AB62" i="21"/>
  <c r="AA62" i="21"/>
  <c r="X62" i="21"/>
  <c r="T62" i="21"/>
  <c r="AC62" i="21"/>
  <c r="AB61" i="21"/>
  <c r="AA61" i="21"/>
  <c r="X61" i="21"/>
  <c r="T61" i="21"/>
  <c r="AC61" i="21"/>
  <c r="AB60" i="21"/>
  <c r="AA60" i="21"/>
  <c r="X60" i="21"/>
  <c r="T60" i="21"/>
  <c r="AC60" i="21"/>
  <c r="AB59" i="21"/>
  <c r="AA59" i="21"/>
  <c r="X59" i="21"/>
  <c r="T59" i="21"/>
  <c r="AC59" i="21"/>
  <c r="AB58" i="21"/>
  <c r="AA58" i="21"/>
  <c r="X58" i="21"/>
  <c r="T58" i="21"/>
  <c r="AC58" i="21"/>
  <c r="AB57" i="21"/>
  <c r="AA57" i="21"/>
  <c r="X57" i="21"/>
  <c r="T57" i="21"/>
  <c r="AC57" i="21"/>
  <c r="AB56" i="21"/>
  <c r="AA56" i="21"/>
  <c r="X56" i="21"/>
  <c r="T56" i="21"/>
  <c r="AC56" i="21"/>
  <c r="AB55" i="21"/>
  <c r="AA55" i="21"/>
  <c r="X55" i="21"/>
  <c r="T55" i="21"/>
  <c r="AC55" i="21"/>
  <c r="AB54" i="21"/>
  <c r="AA54" i="21"/>
  <c r="X54" i="21"/>
  <c r="T54" i="21"/>
  <c r="AC54" i="21"/>
  <c r="AB53" i="21"/>
  <c r="AA53" i="21"/>
  <c r="X53" i="21"/>
  <c r="T53" i="21"/>
  <c r="AC53" i="21"/>
  <c r="AB52" i="21"/>
  <c r="AA52" i="21"/>
  <c r="X52" i="21"/>
  <c r="T52" i="21"/>
  <c r="AC52" i="21"/>
  <c r="AB51" i="21"/>
  <c r="AA51" i="21"/>
  <c r="X51" i="21"/>
  <c r="T51" i="21"/>
  <c r="AC51" i="21"/>
  <c r="AB50" i="21"/>
  <c r="AA50" i="21"/>
  <c r="X50" i="21"/>
  <c r="T50" i="21"/>
  <c r="AC50" i="21"/>
  <c r="AB49" i="21"/>
  <c r="AA49" i="21"/>
  <c r="X49" i="21"/>
  <c r="T49" i="21"/>
  <c r="AC49" i="21"/>
  <c r="AB48" i="21"/>
  <c r="AA48" i="21"/>
  <c r="X48" i="21"/>
  <c r="T48" i="21"/>
  <c r="AC48" i="21"/>
  <c r="AB47" i="21"/>
  <c r="AA47" i="21"/>
  <c r="X47" i="21"/>
  <c r="T47" i="21"/>
  <c r="AC47" i="21"/>
  <c r="AB46" i="21"/>
  <c r="AA46" i="21"/>
  <c r="X46" i="21"/>
  <c r="T46" i="21"/>
  <c r="AC46" i="21"/>
  <c r="AB45" i="21"/>
  <c r="AA45" i="21"/>
  <c r="X45" i="21"/>
  <c r="T45" i="21"/>
  <c r="AC45" i="21"/>
  <c r="AB44" i="21"/>
  <c r="AA44" i="21"/>
  <c r="X44" i="21"/>
  <c r="T44" i="21"/>
  <c r="AC44" i="21"/>
  <c r="AB43" i="21"/>
  <c r="AA43" i="21"/>
  <c r="X43" i="21"/>
  <c r="T43" i="21"/>
  <c r="AC43" i="21"/>
  <c r="AB42" i="21"/>
  <c r="AA42" i="21"/>
  <c r="X42" i="21"/>
  <c r="T42" i="21"/>
  <c r="AC42" i="21"/>
  <c r="AB41" i="21"/>
  <c r="AA41" i="21"/>
  <c r="X41" i="21"/>
  <c r="T41" i="21"/>
  <c r="AC41" i="21"/>
  <c r="AB40" i="21"/>
  <c r="AA40" i="21"/>
  <c r="X40" i="21"/>
  <c r="T40" i="21"/>
  <c r="AC40" i="21"/>
  <c r="AB39" i="21"/>
  <c r="AA39" i="21"/>
  <c r="X39" i="21"/>
  <c r="T39" i="21"/>
  <c r="AC39" i="21"/>
  <c r="AB38" i="21"/>
  <c r="AA38" i="21"/>
  <c r="X38" i="21"/>
  <c r="T38" i="21"/>
  <c r="AC38" i="21"/>
  <c r="AB37" i="21"/>
  <c r="AA37" i="21"/>
  <c r="X37" i="21"/>
  <c r="T37" i="21"/>
  <c r="AC37" i="21"/>
  <c r="AB36" i="21"/>
  <c r="AA36" i="21"/>
  <c r="X36" i="21"/>
  <c r="T36" i="21"/>
  <c r="AC36" i="21"/>
  <c r="AB35" i="21"/>
  <c r="AA35" i="21"/>
  <c r="X35" i="21"/>
  <c r="T35" i="21"/>
  <c r="AC35" i="21"/>
  <c r="AB34" i="21"/>
  <c r="AA34" i="21"/>
  <c r="X34" i="21"/>
  <c r="T34" i="21"/>
  <c r="AC34" i="21"/>
  <c r="AB33" i="21"/>
  <c r="AA33" i="21"/>
  <c r="X33" i="21"/>
  <c r="T33" i="21"/>
  <c r="AC33" i="21"/>
  <c r="AB32" i="21"/>
  <c r="AA32" i="21"/>
  <c r="X32" i="21"/>
  <c r="T32" i="21"/>
  <c r="AC32" i="21"/>
  <c r="AB31" i="21"/>
  <c r="AA31" i="21"/>
  <c r="X31" i="21"/>
  <c r="T31" i="21"/>
  <c r="AC31" i="21"/>
  <c r="AB30" i="21"/>
  <c r="AA30" i="21"/>
  <c r="X30" i="21"/>
  <c r="T30" i="21"/>
  <c r="AC30" i="21"/>
  <c r="AB29" i="21"/>
  <c r="AA29" i="21"/>
  <c r="X29" i="21"/>
  <c r="T29" i="21"/>
  <c r="AC29" i="21"/>
  <c r="AB28" i="21"/>
  <c r="AA28" i="21"/>
  <c r="X28" i="21"/>
  <c r="T28" i="21"/>
  <c r="AC28" i="21"/>
  <c r="AB27" i="21"/>
  <c r="AA27" i="21"/>
  <c r="X27" i="21"/>
  <c r="T27" i="21"/>
  <c r="AC27" i="21"/>
  <c r="AB26" i="21"/>
  <c r="AA26" i="21"/>
  <c r="X26" i="21"/>
  <c r="T26" i="21"/>
  <c r="AC26" i="21"/>
  <c r="AB25" i="21"/>
  <c r="AA25" i="21"/>
  <c r="X25" i="21"/>
  <c r="T25" i="21"/>
  <c r="AC25" i="21"/>
  <c r="AB24" i="21"/>
  <c r="AA24" i="21"/>
  <c r="X24" i="21"/>
  <c r="T24" i="21"/>
  <c r="AC24" i="21"/>
  <c r="AB23" i="21"/>
  <c r="AA23" i="21"/>
  <c r="X23" i="21"/>
  <c r="T23" i="21"/>
  <c r="AC23" i="21"/>
  <c r="AB22" i="21"/>
  <c r="AA22" i="21"/>
  <c r="X22" i="21"/>
  <c r="T22" i="21"/>
  <c r="AC22" i="21"/>
  <c r="AB21" i="21"/>
  <c r="AA21" i="21"/>
  <c r="X21" i="21"/>
  <c r="T21" i="21"/>
  <c r="AC21" i="21"/>
  <c r="AB20" i="21"/>
  <c r="AA20" i="21"/>
  <c r="X20" i="21"/>
  <c r="T20" i="21"/>
  <c r="AC20" i="21"/>
  <c r="AB19" i="21"/>
  <c r="AA19" i="21"/>
  <c r="X19" i="21"/>
  <c r="T19" i="21"/>
  <c r="AC19" i="21"/>
  <c r="AB18" i="21"/>
  <c r="AA18" i="21"/>
  <c r="X18" i="21"/>
  <c r="T18" i="21"/>
  <c r="AC18" i="21"/>
  <c r="AB17" i="21"/>
  <c r="AA17" i="21"/>
  <c r="X17" i="21"/>
  <c r="T17" i="21"/>
  <c r="AC17" i="21"/>
  <c r="AB16" i="21"/>
  <c r="AA16" i="21"/>
  <c r="X16" i="21"/>
  <c r="T16" i="21"/>
  <c r="AC16" i="21"/>
  <c r="AB15" i="21"/>
  <c r="AA15" i="21"/>
  <c r="X15" i="21"/>
  <c r="T15" i="21"/>
  <c r="AC15" i="21"/>
  <c r="AB14" i="21"/>
  <c r="AA14" i="21"/>
  <c r="X14" i="21"/>
  <c r="T14" i="21"/>
  <c r="AC14" i="21"/>
  <c r="AB13" i="21"/>
  <c r="AA13" i="21"/>
  <c r="X13" i="21"/>
  <c r="T13" i="21"/>
  <c r="AC13" i="21"/>
  <c r="AB12" i="21"/>
  <c r="AA12" i="21"/>
  <c r="X12" i="21"/>
  <c r="T12" i="21"/>
  <c r="AC12" i="21"/>
  <c r="AB11" i="21"/>
  <c r="AA11" i="21"/>
  <c r="X11" i="21"/>
  <c r="T11" i="21"/>
  <c r="AC11" i="21"/>
  <c r="AB10" i="21"/>
  <c r="AA10" i="21"/>
  <c r="X10" i="21"/>
  <c r="T10" i="21"/>
  <c r="AC10" i="21"/>
  <c r="AB9" i="21"/>
  <c r="AA9" i="21"/>
  <c r="X9" i="21"/>
  <c r="T9" i="21"/>
  <c r="AC9" i="21"/>
  <c r="AB8" i="21"/>
  <c r="AA8" i="21"/>
  <c r="X8" i="21"/>
  <c r="T8" i="21"/>
  <c r="AC8" i="21"/>
  <c r="AB7" i="21"/>
  <c r="AA7" i="21"/>
  <c r="X7" i="21"/>
  <c r="T7" i="21"/>
  <c r="AC7" i="21"/>
  <c r="AB6" i="21"/>
  <c r="AA6" i="21"/>
  <c r="X6" i="21"/>
  <c r="T6" i="21"/>
  <c r="AC6" i="21"/>
  <c r="AB5" i="21"/>
  <c r="AA5" i="21"/>
  <c r="X5" i="21"/>
  <c r="T5" i="21"/>
  <c r="AC5" i="21"/>
  <c r="AB4" i="21"/>
  <c r="AA4" i="21"/>
  <c r="X4" i="21"/>
  <c r="T4" i="21"/>
  <c r="AC4" i="21"/>
  <c r="AB3" i="21"/>
  <c r="AA3" i="21"/>
  <c r="X3" i="21"/>
  <c r="T3" i="21"/>
  <c r="AC3" i="21"/>
  <c r="M26" i="21"/>
  <c r="L26" i="21"/>
  <c r="I26" i="21"/>
  <c r="E26" i="21"/>
  <c r="M63" i="21"/>
  <c r="L63" i="21"/>
  <c r="I63" i="21"/>
  <c r="E63" i="21"/>
  <c r="M83" i="21"/>
  <c r="L83" i="21"/>
  <c r="I83" i="21"/>
  <c r="E83" i="21"/>
  <c r="M82" i="21"/>
  <c r="L82" i="21"/>
  <c r="I82" i="21"/>
  <c r="E82" i="21"/>
  <c r="M66" i="21"/>
  <c r="L66" i="21"/>
  <c r="I66" i="21"/>
  <c r="E66" i="21"/>
  <c r="M77" i="21"/>
  <c r="L77" i="21"/>
  <c r="I77" i="21"/>
  <c r="E77" i="21"/>
  <c r="M11" i="21"/>
  <c r="L11" i="21"/>
  <c r="I11" i="21"/>
  <c r="E11" i="21"/>
  <c r="M65" i="21"/>
  <c r="L65" i="21"/>
  <c r="I65" i="21"/>
  <c r="E65" i="21"/>
  <c r="M6" i="21"/>
  <c r="L6" i="21"/>
  <c r="I6" i="21"/>
  <c r="E6" i="21"/>
  <c r="M64" i="21"/>
  <c r="L64" i="21"/>
  <c r="I64" i="21"/>
  <c r="E64" i="21"/>
  <c r="M62" i="21"/>
  <c r="L62" i="21"/>
  <c r="I62" i="21"/>
  <c r="E62" i="21"/>
  <c r="M61" i="21"/>
  <c r="L61" i="21"/>
  <c r="I61" i="21"/>
  <c r="E61" i="21"/>
  <c r="M10" i="21"/>
  <c r="L10" i="21"/>
  <c r="I10" i="21"/>
  <c r="E10" i="21"/>
  <c r="M59" i="21"/>
  <c r="L59" i="21"/>
  <c r="I59" i="21"/>
  <c r="E59" i="21"/>
  <c r="M58" i="21"/>
  <c r="L58" i="21"/>
  <c r="I58" i="21"/>
  <c r="E58" i="21"/>
  <c r="M9" i="21"/>
  <c r="L9" i="21"/>
  <c r="I9" i="21"/>
  <c r="E9" i="21"/>
  <c r="M29" i="21"/>
  <c r="L29" i="21"/>
  <c r="I29" i="21"/>
  <c r="E29" i="21"/>
  <c r="M56" i="21"/>
  <c r="L56" i="21"/>
  <c r="I56" i="21"/>
  <c r="E56" i="21"/>
  <c r="M55" i="21"/>
  <c r="L55" i="21"/>
  <c r="I55" i="21"/>
  <c r="E55" i="21"/>
  <c r="M54" i="21"/>
  <c r="L54" i="21"/>
  <c r="I54" i="21"/>
  <c r="E54" i="21"/>
  <c r="M53" i="21"/>
  <c r="L53" i="21"/>
  <c r="I53" i="21"/>
  <c r="E53" i="21"/>
  <c r="M86" i="21"/>
  <c r="L86" i="21"/>
  <c r="I86" i="21"/>
  <c r="E86" i="21"/>
  <c r="M84" i="21"/>
  <c r="L84" i="21"/>
  <c r="I84" i="21"/>
  <c r="E84" i="21"/>
  <c r="M27" i="21"/>
  <c r="L27" i="21"/>
  <c r="I27" i="21"/>
  <c r="E27" i="21"/>
  <c r="M81" i="21"/>
  <c r="L81" i="21"/>
  <c r="I81" i="21"/>
  <c r="E81" i="21"/>
  <c r="M80" i="21"/>
  <c r="L80" i="21"/>
  <c r="I80" i="21"/>
  <c r="E80" i="21"/>
  <c r="M78" i="21"/>
  <c r="L78" i="21"/>
  <c r="I78" i="21"/>
  <c r="E78" i="21"/>
  <c r="M85" i="21"/>
  <c r="L85" i="21"/>
  <c r="I85" i="21"/>
  <c r="E85" i="21"/>
  <c r="M15" i="21"/>
  <c r="L15" i="21"/>
  <c r="I15" i="21"/>
  <c r="E15" i="21"/>
  <c r="M76" i="21"/>
  <c r="L76" i="21"/>
  <c r="I76" i="21"/>
  <c r="E76" i="21"/>
  <c r="M75" i="21"/>
  <c r="L75" i="21"/>
  <c r="I75" i="21"/>
  <c r="E75" i="21"/>
  <c r="M73" i="21"/>
  <c r="L73" i="21"/>
  <c r="I73" i="21"/>
  <c r="E73" i="21"/>
  <c r="L71" i="21"/>
  <c r="I71" i="21"/>
  <c r="E71" i="21"/>
  <c r="M72" i="21"/>
  <c r="L72" i="21"/>
  <c r="I72" i="21"/>
  <c r="E72" i="21"/>
  <c r="M70" i="21"/>
  <c r="L70" i="21"/>
  <c r="I70" i="21"/>
  <c r="E70" i="21"/>
  <c r="M69" i="21"/>
  <c r="L69" i="21"/>
  <c r="I69" i="21"/>
  <c r="E69" i="21"/>
  <c r="M13" i="21"/>
  <c r="L13" i="21"/>
  <c r="I13" i="21"/>
  <c r="E13" i="21"/>
  <c r="M12" i="21"/>
  <c r="L12" i="21"/>
  <c r="I12" i="21"/>
  <c r="E12" i="21"/>
  <c r="M67" i="21"/>
  <c r="L67" i="21"/>
  <c r="I67" i="21"/>
  <c r="E67" i="21"/>
  <c r="M52" i="21"/>
  <c r="L52" i="21"/>
  <c r="I52" i="21"/>
  <c r="E52" i="21"/>
  <c r="M50" i="21"/>
  <c r="L50" i="21"/>
  <c r="I50" i="21"/>
  <c r="E50" i="21"/>
  <c r="M49" i="21"/>
  <c r="L49" i="21"/>
  <c r="I49" i="21"/>
  <c r="E49" i="21"/>
  <c r="M48" i="21"/>
  <c r="L48" i="21"/>
  <c r="I48" i="21"/>
  <c r="E48" i="21"/>
  <c r="M47" i="21"/>
  <c r="L47" i="21"/>
  <c r="I47" i="21"/>
  <c r="E47" i="21"/>
  <c r="M8" i="21"/>
  <c r="L8" i="21"/>
  <c r="I8" i="21"/>
  <c r="E8" i="21"/>
  <c r="M46" i="21"/>
  <c r="L46" i="21"/>
  <c r="I46" i="21"/>
  <c r="E46" i="21"/>
  <c r="M7" i="21"/>
  <c r="L7" i="21"/>
  <c r="I7" i="21"/>
  <c r="E7" i="21"/>
  <c r="M44" i="21"/>
  <c r="L44" i="21"/>
  <c r="I44" i="21"/>
  <c r="E44" i="21"/>
  <c r="M43" i="21"/>
  <c r="L43" i="21"/>
  <c r="I43" i="21"/>
  <c r="E43" i="21"/>
  <c r="M24" i="21"/>
  <c r="L24" i="21"/>
  <c r="I24" i="21"/>
  <c r="E24" i="21"/>
  <c r="M42" i="21"/>
  <c r="L42" i="21"/>
  <c r="I42" i="21"/>
  <c r="E42" i="21"/>
  <c r="M41" i="21"/>
  <c r="L41" i="21"/>
  <c r="I41" i="21"/>
  <c r="E41" i="21"/>
  <c r="M40" i="21"/>
  <c r="L40" i="21"/>
  <c r="I40" i="21"/>
  <c r="E40" i="21"/>
  <c r="M25" i="21"/>
  <c r="L25" i="21"/>
  <c r="I25" i="21"/>
  <c r="E25" i="21"/>
  <c r="M39" i="21"/>
  <c r="L39" i="21"/>
  <c r="I39" i="21"/>
  <c r="E39" i="21"/>
  <c r="M38" i="21"/>
  <c r="L38" i="21"/>
  <c r="I38" i="21"/>
  <c r="E38" i="21"/>
  <c r="M68" i="21"/>
  <c r="L68" i="21"/>
  <c r="I68" i="21"/>
  <c r="E68" i="21"/>
  <c r="M60" i="21"/>
  <c r="L60" i="21"/>
  <c r="I60" i="21"/>
  <c r="E60" i="21"/>
  <c r="M35" i="21"/>
  <c r="L35" i="21"/>
  <c r="I35" i="21"/>
  <c r="E35" i="21"/>
  <c r="M34" i="21"/>
  <c r="L34" i="21"/>
  <c r="I34" i="21"/>
  <c r="E34" i="21"/>
  <c r="M33" i="21"/>
  <c r="L33" i="21"/>
  <c r="I33" i="21"/>
  <c r="E33" i="21"/>
  <c r="M32" i="21"/>
  <c r="L32" i="21"/>
  <c r="I32" i="21"/>
  <c r="E32" i="21"/>
  <c r="M31" i="21"/>
  <c r="L31" i="21"/>
  <c r="I31" i="21"/>
  <c r="E31" i="21"/>
  <c r="M74" i="21"/>
  <c r="L74" i="21"/>
  <c r="I74" i="21"/>
  <c r="E74" i="21"/>
  <c r="M30" i="21"/>
  <c r="L30" i="21"/>
  <c r="I30" i="21"/>
  <c r="E30" i="21"/>
  <c r="M57" i="21"/>
  <c r="L57" i="21"/>
  <c r="I57" i="21"/>
  <c r="E57" i="21"/>
  <c r="M5" i="21"/>
  <c r="L5" i="21"/>
  <c r="I5" i="21"/>
  <c r="E5" i="21"/>
  <c r="M28" i="21"/>
  <c r="L28" i="21"/>
  <c r="I28" i="21"/>
  <c r="E28" i="21"/>
  <c r="M45" i="21"/>
  <c r="L45" i="21"/>
  <c r="I45" i="21"/>
  <c r="E45" i="21"/>
  <c r="M23" i="21"/>
  <c r="L23" i="21"/>
  <c r="I23" i="21"/>
  <c r="E23" i="21"/>
  <c r="M22" i="21"/>
  <c r="L22" i="21"/>
  <c r="I22" i="21"/>
  <c r="E22" i="21"/>
  <c r="M21" i="21"/>
  <c r="L21" i="21"/>
  <c r="I21" i="21"/>
  <c r="E21" i="21"/>
  <c r="M20" i="21"/>
  <c r="L20" i="21"/>
  <c r="I20" i="21"/>
  <c r="E20" i="21"/>
  <c r="M4" i="21"/>
  <c r="L4" i="21"/>
  <c r="I4" i="21"/>
  <c r="E4" i="21"/>
  <c r="M19" i="21"/>
  <c r="L19" i="21"/>
  <c r="I19" i="21"/>
  <c r="E19" i="21"/>
  <c r="M18" i="21"/>
  <c r="L18" i="21"/>
  <c r="I18" i="21"/>
  <c r="E18" i="21"/>
  <c r="M17" i="21"/>
  <c r="L17" i="21"/>
  <c r="I17" i="21"/>
  <c r="E17" i="21"/>
  <c r="M3" i="21"/>
  <c r="L3" i="21"/>
  <c r="I3" i="21"/>
  <c r="E3" i="21"/>
  <c r="M79" i="21"/>
  <c r="L79" i="21"/>
  <c r="I79" i="21"/>
  <c r="E79" i="21"/>
  <c r="M14" i="21"/>
  <c r="L14" i="21"/>
  <c r="I14" i="21"/>
  <c r="E14" i="21"/>
  <c r="M51" i="21"/>
  <c r="L51" i="21"/>
  <c r="I51" i="21"/>
  <c r="E51" i="21"/>
  <c r="M37" i="21"/>
  <c r="L37" i="21"/>
  <c r="I37" i="21"/>
  <c r="E37" i="21"/>
  <c r="M36" i="21"/>
  <c r="L36" i="21"/>
  <c r="I36" i="21"/>
  <c r="E36" i="21"/>
  <c r="M16" i="21"/>
  <c r="L16" i="21"/>
  <c r="I16" i="21"/>
  <c r="E16" i="21"/>
  <c r="N16" i="21"/>
  <c r="N37" i="21"/>
  <c r="N14" i="21"/>
  <c r="N3" i="21"/>
  <c r="N18" i="21"/>
  <c r="N4" i="21"/>
  <c r="N21" i="21"/>
  <c r="N23" i="21"/>
  <c r="N28" i="21"/>
  <c r="N5" i="21"/>
  <c r="N30" i="21"/>
  <c r="N31" i="21"/>
  <c r="N33" i="21"/>
  <c r="N35" i="21"/>
  <c r="N68" i="21"/>
  <c r="N39" i="21"/>
  <c r="N40" i="21"/>
  <c r="N42" i="21"/>
  <c r="N43" i="21"/>
  <c r="N7" i="21"/>
  <c r="N8" i="21"/>
  <c r="N48" i="21"/>
  <c r="N50" i="21"/>
  <c r="N67" i="21"/>
  <c r="N13" i="21"/>
  <c r="N70" i="21"/>
  <c r="N71" i="21"/>
  <c r="N75" i="21"/>
  <c r="N15" i="21"/>
  <c r="N78" i="21"/>
  <c r="N81" i="21"/>
  <c r="N27" i="21"/>
  <c r="N84" i="21"/>
  <c r="N86" i="21"/>
  <c r="N54" i="21"/>
  <c r="N55" i="21"/>
  <c r="N56" i="21"/>
  <c r="N29" i="21"/>
  <c r="N9" i="21"/>
  <c r="N58" i="21"/>
  <c r="N59" i="21"/>
  <c r="N10" i="21"/>
  <c r="N61" i="21"/>
  <c r="N62" i="21"/>
  <c r="N64" i="21"/>
  <c r="N6" i="21"/>
  <c r="N65" i="21"/>
  <c r="N11" i="21"/>
  <c r="N77" i="21"/>
  <c r="N66" i="21"/>
  <c r="N82" i="21"/>
  <c r="N83" i="21"/>
  <c r="N63" i="21"/>
  <c r="N26" i="21"/>
  <c r="N36" i="21"/>
  <c r="N51" i="21"/>
  <c r="N79" i="21"/>
  <c r="N17" i="21"/>
  <c r="N19" i="21"/>
  <c r="N20" i="21"/>
  <c r="N22" i="21"/>
  <c r="N45" i="21"/>
  <c r="N57" i="21"/>
  <c r="N74" i="21"/>
  <c r="N32" i="21"/>
  <c r="N34" i="21"/>
  <c r="N60" i="21"/>
  <c r="N38" i="21"/>
  <c r="N25" i="21"/>
  <c r="N41" i="21"/>
  <c r="N24" i="21"/>
  <c r="N44" i="21"/>
  <c r="N46" i="21"/>
  <c r="N47" i="21"/>
  <c r="N49" i="21"/>
  <c r="N52" i="21"/>
  <c r="N12" i="21"/>
  <c r="N69" i="21"/>
  <c r="N72" i="21"/>
  <c r="N73" i="21"/>
  <c r="N76" i="21"/>
  <c r="N85" i="21"/>
  <c r="N80" i="21"/>
  <c r="N53" i="21"/>
</calcChain>
</file>

<file path=xl/sharedStrings.xml><?xml version="1.0" encoding="utf-8"?>
<sst xmlns="http://schemas.openxmlformats.org/spreadsheetml/2006/main" count="524" uniqueCount="183">
  <si>
    <t>1</t>
  </si>
  <si>
    <t>2</t>
  </si>
  <si>
    <t>3</t>
  </si>
  <si>
    <t>10</t>
  </si>
  <si>
    <t>11</t>
  </si>
  <si>
    <t>12</t>
  </si>
  <si>
    <t>14</t>
  </si>
  <si>
    <t>15</t>
  </si>
  <si>
    <t>04</t>
  </si>
  <si>
    <t>05</t>
  </si>
  <si>
    <t>03</t>
  </si>
  <si>
    <t>01</t>
  </si>
  <si>
    <t>17</t>
  </si>
  <si>
    <t>18</t>
  </si>
  <si>
    <t>20</t>
  </si>
  <si>
    <t>22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</si>
  <si>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</si>
  <si>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</si>
  <si>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</si>
  <si>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</si>
  <si>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</si>
  <si>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</si>
  <si>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</si>
  <si>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</si>
  <si>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</si>
  <si>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</si>
  <si>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</si>
  <si>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</si>
  <si>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</si>
  <si>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</si>
  <si>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</si>
  <si>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</si>
  <si>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</si>
  <si>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44</t>
  </si>
  <si>
    <t>45</t>
  </si>
  <si>
    <t>46</t>
  </si>
  <si>
    <t>47</t>
  </si>
  <si>
    <t>49</t>
  </si>
  <si>
    <t>50</t>
  </si>
  <si>
    <t>53</t>
  </si>
  <si>
    <t>54</t>
  </si>
  <si>
    <t>56</t>
  </si>
  <si>
    <t>57</t>
  </si>
  <si>
    <t>58</t>
  </si>
  <si>
    <t>60</t>
  </si>
  <si>
    <t>61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</si>
  <si>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</si>
  <si>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</si>
  <si>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</si>
  <si>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</si>
  <si>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</si>
  <si>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</si>
  <si>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</si>
  <si>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</si>
  <si>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</si>
  <si>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</si>
  <si>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74</t>
  </si>
  <si>
    <t>75</t>
  </si>
  <si>
    <t>76</t>
  </si>
  <si>
    <t>78</t>
  </si>
  <si>
    <t>79</t>
  </si>
  <si>
    <t>80</t>
  </si>
  <si>
    <t>81</t>
  </si>
  <si>
    <t>82</t>
  </si>
  <si>
    <t>84</t>
  </si>
  <si>
    <t>85</t>
  </si>
  <si>
    <t>07</t>
  </si>
  <si>
    <t>86</t>
  </si>
  <si>
    <t>87</t>
  </si>
  <si>
    <t>88</t>
  </si>
  <si>
    <t>89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</si>
  <si>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</si>
  <si>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</si>
  <si>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</si>
  <si>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</si>
  <si>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</si>
  <si>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</si>
  <si>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</si>
  <si>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</si>
  <si>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</si>
  <si>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08</t>
  </si>
  <si>
    <t>Код региона</t>
  </si>
  <si>
    <t>Кол-во утвержденных записей ВПГУ</t>
  </si>
  <si>
    <t>Общий итог</t>
  </si>
  <si>
    <t>Кол-во по плану для формирования перечней</t>
  </si>
  <si>
    <t>Наименование региона</t>
  </si>
  <si>
    <t>Доля от подключенных</t>
  </si>
  <si>
    <t>общий итог</t>
  </si>
  <si>
    <t>АЛТАЙСКИЙ КРАЙ</t>
  </si>
  <si>
    <t>КРАСНОДАРСКИЙ КРАЙ</t>
  </si>
  <si>
    <t>КРАСНОЯРСКИЙ КРАЙ</t>
  </si>
  <si>
    <t>ПРИМОРСКИЙ КРАЙ</t>
  </si>
  <si>
    <t xml:space="preserve"> СТАВРОПОЛЬСКИЙ КРАЙ</t>
  </si>
  <si>
    <t>ХАБАРОВСКИЙ КРАЙ</t>
  </si>
  <si>
    <t xml:space="preserve"> АМУРСКАЯ ОБЛАСТЬ</t>
  </si>
  <si>
    <t>АРХАНГЕЛЬСКАЯ ОБЛАСТЬ</t>
  </si>
  <si>
    <t>АСТРАХАНСКАЯ ОБЛАСТЬ</t>
  </si>
  <si>
    <t>БЕЛГОРОДСКАЯ ОБЛАСТЬ</t>
  </si>
  <si>
    <t xml:space="preserve"> 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</si>
  <si>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</si>
  <si>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</si>
  <si>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</si>
  <si>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</si>
  <si>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НИЖЕГОРОДСКАЯ ОБЛАСТЬ</t>
  </si>
  <si>
    <t>ИВАНОВСКАЯ ОБЛАСТЬ</t>
  </si>
  <si>
    <t xml:space="preserve"> ИРКУТСКАЯ ОБЛАСТЬ</t>
  </si>
  <si>
    <t>РЕСПУБЛИКА ИНГУШЕНТИЯ</t>
  </si>
  <si>
    <t>КАЛИНИНГРАДСКАЯ ОБЛАСТЬ</t>
  </si>
  <si>
    <t>ТВЕРСКАЯ ОБЛАСТЬ</t>
  </si>
  <si>
    <t>КАЛУЖСКАЯ ОБЛАСТЬ</t>
  </si>
  <si>
    <t>КАМЧАТСКИЙ КРАЙ</t>
  </si>
  <si>
    <t>КЕМЕРОВСКАЯ ОБЛАСТЬ</t>
  </si>
  <si>
    <t>КИРОВСКАЯ ОБЛАСТЬ</t>
  </si>
  <si>
    <t>КОСТРОМСКАЯ ОБЛАСТЬ</t>
  </si>
  <si>
    <t>РЕСПУБЛИКА КРЫМ</t>
  </si>
  <si>
    <t>САМАРСКАЯ ОБЛАСТЬ</t>
  </si>
  <si>
    <t>КУРГАНСКАЯ ОБЛАСТЬ</t>
  </si>
  <si>
    <t>КУРСКАЯ ОБЛАСТЬ</t>
  </si>
  <si>
    <t>г. САНКТ-ПЕТЕРБУРГ</t>
  </si>
  <si>
    <t>ЛИПЕЦКАЯ ОБЛАСТЬ</t>
  </si>
  <si>
    <t>МАГАДАНСКАЯ ОБЛАСТЬ</t>
  </si>
  <si>
    <t>Г. МОСКВА</t>
  </si>
  <si>
    <t>МОСКОВСКАЯ ОБЛАСТЬ</t>
  </si>
  <si>
    <t>МУРМАНСКАЯ ОБЛАСТЬ</t>
  </si>
  <si>
    <t xml:space="preserve"> НОВГОРОДСКАЯ ОБЛАСТЬ</t>
  </si>
  <si>
    <t>НОВОСИБИРСКАЯ ОБЛАСТЬ</t>
  </si>
  <si>
    <t xml:space="preserve"> 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</si>
  <si>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</si>
  <si>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</si>
  <si>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</si>
  <si>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</si>
  <si>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</si>
  <si>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РОСТОВСКАЯ ОБЛАСТЬ</t>
  </si>
  <si>
    <t xml:space="preserve"> РЯЗАНСКАЯ ОБЛАСТЬ</t>
  </si>
  <si>
    <t xml:space="preserve"> САРАТОВСКАЯ ОБЛАСТЬ</t>
  </si>
  <si>
    <t>САХАЛИНСКАЯ ОБЛАСТЬ</t>
  </si>
  <si>
    <t>СВЕРДЛОВСКАЯ ОБЛАСТЬ</t>
  </si>
  <si>
    <t>СМОЛЕНСКАЯ ОБЛАСТЬ</t>
  </si>
  <si>
    <t>СЕВАСТОПОЛЬ</t>
  </si>
  <si>
    <t>ТАМБОВСКАЯ ОБЛАСТЬ</t>
  </si>
  <si>
    <t>ТОМСКАЯ ОБЛАСТЬ</t>
  </si>
  <si>
    <t>ТУЛЬСКАЯ ОБЛАСТЬ</t>
  </si>
  <si>
    <t xml:space="preserve"> ТЮМЕНСКАЯ ОБЛАСТЬ</t>
  </si>
  <si>
    <t>ЯМАЛО-НЕНЕЦКИЙ АВТОНОМНЫЙ ОКРУГ</t>
  </si>
  <si>
    <t>УЛЬЯНОВСКАЯ ОБЛАСТЬ</t>
  </si>
  <si>
    <t>ХАНТЫ-МАНСИЙСКИЙ  АВТОНОМНЫЙ ОКРУГ - ЮГРА</t>
  </si>
  <si>
    <t>ЧЕЛЯБИНСКАЯ ОБЛАСТЬ</t>
  </si>
  <si>
    <t>ЗАБАЙКАЛЬСКИЙ КРАЙ</t>
  </si>
  <si>
    <t>ЧУКОТСКИЙ АВТОНОМНЫЙ ОКРУГ</t>
  </si>
  <si>
    <t>ЯРОСЛАВСКАЯ ОБЛАСТЬ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</si>
  <si>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</si>
  <si>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</si>
  <si>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</si>
  <si>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</si>
  <si>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КАБАРДИНО-БАЛКАРСКАЯ РЕСПУБЛИКА</t>
  </si>
  <si>
    <t xml:space="preserve"> РЕСПУБЛИКА АЛТАЙ</t>
  </si>
  <si>
    <t>РЕСПУБЛИКА КАЛМЫКИЯ</t>
  </si>
  <si>
    <t>РЕСПУБЛИКА КАРЕЛИЯ</t>
  </si>
  <si>
    <t xml:space="preserve"> РЕСПУБЛИКА КОМИ</t>
  </si>
  <si>
    <t>РЕСПУБЛИКА МАРИЙ ЭЛ</t>
  </si>
  <si>
    <t>РЕСПУБЛИКА МОРДОВИЯ</t>
  </si>
  <si>
    <t>РЕСПУБЛИКА СЕВЕРНАЯ ОСЕТИЯ-АЛАНИЯ</t>
  </si>
  <si>
    <t xml:space="preserve"> КАРАЧАЕВО-ЧЕРКЕССКАЯ РЕСПУБЛИКА</t>
  </si>
  <si>
    <t>РЕСПУБЛИКА ТАТАРСТАН</t>
  </si>
  <si>
    <t xml:space="preserve"> 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</si>
  <si>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</si>
  <si>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</si>
  <si>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</si>
  <si>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</si>
  <si>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РЕСПУБЛИКА САХА (ЯКУТИЯ)</t>
  </si>
  <si>
    <t>ЕВРЕЙСКАЯ АО</t>
  </si>
  <si>
    <t>ЛЕНИНГРАДСКАЯ ОБЛАСТЬ</t>
  </si>
  <si>
    <t>-</t>
  </si>
  <si>
    <t>Наименование субъекта Российской Федерации</t>
  </si>
  <si>
    <t xml:space="preserve">Процент утверждения ведомственных перечней </t>
  </si>
  <si>
    <t>Итого по субъекту</t>
  </si>
  <si>
    <t>Уровень субъекта РФ</t>
  </si>
  <si>
    <t>Муниципальный уровень</t>
  </si>
  <si>
    <t>Статистика утверждения ведомственных перечней государственных (муниципальных) услуг и работ в разрезе субъектов Российской Федерации по состоянию на 11 марта 2016 г.</t>
  </si>
  <si>
    <t>КАРАЧАЕВО-ЧЕРКЕССКАЯ РЕСПУБЛИКА</t>
  </si>
  <si>
    <t>РЕСПУБЛИКА ТЫВА</t>
  </si>
  <si>
    <t>СТАВРОПОЛЬСКИЙ КРАЙ</t>
  </si>
  <si>
    <t>АМУРСКАЯ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</si>
</sst>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&quot;р.&quot;_-;\-* #,##0.00&quot;р.&quot;_-;_-* &quot;-&quot;??&quot;р.&quot;_-;_-@_-"/>
    <numFmt numFmtId="164" formatCode="0.0%"/>
  </numFmts>
  <fonts count="11" x14ac:knownFonts="1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 applyNumberFormat="0" applyFont="0" applyFill="0" applyBorder="0" applyAlignment="0" applyProtection="0"/>
    <xf numFmtId="44" fontId="1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9" fontId="1" fillId="0" borderId="0" applyNumberFormat="0" applyFont="0" applyFill="0" applyBorder="0" applyAlignment="0" applyProtection="0"/>
  </cellStyleXfs>
  <cellXfs count="187">
    <xf numFmtId="0" fontId="0" fillId="0" borderId="0" xfId="0" applyNumberFormat="1" applyFont="1" applyFill="1" applyBorder="1" applyAlignment="1"/>
    <xf numFmtId="0" fontId="0" fillId="2" borderId="0" xfId="0" applyNumberFormat="1" applyFont="1" applyFill="1" applyBorder="1" applyAlignment="1"/>
    <xf numFmtId="0" fontId="0" fillId="2" borderId="0" xfId="0" applyNumberFormat="1" applyFont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9" fontId="5" fillId="3" borderId="1" xfId="4" applyNumberFormat="1" applyFont="1" applyFill="1" applyBorder="1" applyAlignment="1"/>
    <xf numFmtId="9" fontId="5" fillId="3" borderId="1" xfId="4" applyNumberFormat="1" applyFont="1" applyFill="1" applyBorder="1" applyAlignment="1">
      <alignment horizontal="center"/>
    </xf>
    <xf numFmtId="0" fontId="0" fillId="4" borderId="3" xfId="0" applyFill="1" applyBorder="1" applyAlignment="1">
      <alignment wrapText="1"/>
    </xf>
    <xf numFmtId="0" fontId="0" fillId="4" borderId="3" xfId="0" applyNumberFormat="1" applyFont="1" applyFill="1" applyBorder="1" applyAlignment="1">
      <alignment wrapText="1"/>
    </xf>
    <xf numFmtId="0" fontId="0" fillId="5" borderId="3" xfId="0" applyFill="1" applyBorder="1" applyAlignment="1">
      <alignment wrapText="1"/>
    </xf>
    <xf numFmtId="0" fontId="0" fillId="5" borderId="3" xfId="0" applyNumberFormat="1" applyFont="1" applyFill="1" applyBorder="1" applyAlignment="1">
      <alignment wrapText="1"/>
    </xf>
    <xf numFmtId="0" fontId="1" fillId="5" borderId="3" xfId="0" applyNumberFormat="1" applyFont="1" applyFill="1" applyBorder="1" applyAlignment="1">
      <alignment wrapText="1"/>
    </xf>
    <xf numFmtId="9" fontId="1" fillId="5" borderId="1" xfId="4" applyNumberFormat="1" applyFont="1" applyFill="1" applyBorder="1" applyAlignment="1"/>
    <xf numFmtId="9" fontId="1" fillId="5" borderId="1" xfId="4" applyNumberFormat="1" applyFont="1" applyFill="1" applyBorder="1" applyAlignment="1">
      <alignment horizontal="center"/>
    </xf>
    <xf numFmtId="0" fontId="5" fillId="5" borderId="3" xfId="0" applyFont="1" applyFill="1" applyBorder="1" applyAlignment="1">
      <alignment wrapText="1"/>
    </xf>
    <xf numFmtId="9" fontId="5" fillId="5" borderId="1" xfId="4" applyNumberFormat="1" applyFont="1" applyFill="1" applyBorder="1" applyAlignment="1"/>
    <xf numFmtId="9" fontId="5" fillId="5" borderId="1" xfId="4" applyNumberFormat="1" applyFont="1" applyFill="1" applyBorder="1" applyAlignment="1">
      <alignment horizontal="center"/>
    </xf>
    <xf numFmtId="9" fontId="1" fillId="6" borderId="1" xfId="4" applyNumberFormat="1" applyFont="1" applyFill="1" applyBorder="1" applyAlignment="1">
      <alignment horizontal="center"/>
    </xf>
    <xf numFmtId="0" fontId="5" fillId="3" borderId="1" xfId="0" applyFont="1" applyFill="1" applyBorder="1" applyAlignment="1"/>
    <xf numFmtId="17" fontId="5" fillId="3" borderId="1" xfId="0" applyNumberFormat="1" applyFont="1" applyFill="1" applyBorder="1" applyAlignment="1"/>
    <xf numFmtId="0" fontId="5" fillId="3" borderId="1" xfId="0" applyFont="1" applyFill="1" applyBorder="1"/>
    <xf numFmtId="0" fontId="5" fillId="4" borderId="1" xfId="0" applyFont="1" applyFill="1" applyBorder="1" applyAlignment="1"/>
    <xf numFmtId="0" fontId="5" fillId="4" borderId="1" xfId="0" applyFont="1" applyFill="1" applyBorder="1" applyAlignment="1">
      <alignment horizontal="right"/>
    </xf>
    <xf numFmtId="0" fontId="8" fillId="4" borderId="1" xfId="0" applyFont="1" applyFill="1" applyBorder="1" applyAlignment="1"/>
    <xf numFmtId="0" fontId="0" fillId="4" borderId="1" xfId="0" applyFill="1" applyBorder="1" applyAlignment="1"/>
    <xf numFmtId="0" fontId="5" fillId="4" borderId="3" xfId="0" applyFont="1" applyFill="1" applyBorder="1" applyAlignment="1">
      <alignment wrapText="1"/>
    </xf>
    <xf numFmtId="9" fontId="5" fillId="4" borderId="1" xfId="4" applyNumberFormat="1" applyFont="1" applyFill="1" applyBorder="1" applyAlignment="1"/>
    <xf numFmtId="9" fontId="5" fillId="4" borderId="1" xfId="4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0" fillId="4" borderId="1" xfId="0" applyFill="1" applyBorder="1"/>
    <xf numFmtId="0" fontId="7" fillId="4" borderId="1" xfId="0" applyFont="1" applyFill="1" applyBorder="1" applyAlignment="1"/>
    <xf numFmtId="0" fontId="4" fillId="4" borderId="1" xfId="0" applyFont="1" applyFill="1" applyBorder="1" applyAlignment="1">
      <alignment horizontal="right"/>
    </xf>
    <xf numFmtId="0" fontId="0" fillId="4" borderId="1" xfId="0" applyNumberFormat="1" applyFill="1" applyBorder="1" applyAlignment="1">
      <alignment horizontal="left"/>
    </xf>
    <xf numFmtId="0" fontId="0" fillId="4" borderId="1" xfId="0" applyNumberFormat="1" applyFont="1" applyFill="1" applyBorder="1" applyAlignment="1">
      <alignment horizontal="left"/>
    </xf>
    <xf numFmtId="0" fontId="0" fillId="4" borderId="1" xfId="0" applyNumberFormat="1" applyFont="1" applyFill="1" applyBorder="1" applyAlignment="1"/>
    <xf numFmtId="0" fontId="0" fillId="5" borderId="1" xfId="0" applyFill="1" applyBorder="1" applyAlignment="1"/>
    <xf numFmtId="0" fontId="5" fillId="5" borderId="1" xfId="0" applyFont="1" applyFill="1" applyBorder="1" applyAlignment="1"/>
    <xf numFmtId="0" fontId="0" fillId="5" borderId="1" xfId="0" applyFill="1" applyBorder="1"/>
    <xf numFmtId="0" fontId="0" fillId="5" borderId="1" xfId="0" applyNumberFormat="1" applyFont="1" applyFill="1" applyBorder="1" applyAlignment="1"/>
    <xf numFmtId="17" fontId="5" fillId="5" borderId="1" xfId="0" applyNumberFormat="1" applyFont="1" applyFill="1" applyBorder="1" applyAlignment="1"/>
    <xf numFmtId="0" fontId="1" fillId="5" borderId="1" xfId="0" applyNumberFormat="1" applyFont="1" applyFill="1" applyBorder="1" applyAlignment="1"/>
    <xf numFmtId="0" fontId="1" fillId="5" borderId="1" xfId="0" applyFont="1" applyFill="1" applyBorder="1"/>
    <xf numFmtId="0" fontId="1" fillId="5" borderId="1" xfId="0" applyFont="1" applyFill="1" applyBorder="1" applyAlignment="1"/>
    <xf numFmtId="0" fontId="0" fillId="5" borderId="1" xfId="0" applyFont="1" applyFill="1" applyBorder="1"/>
    <xf numFmtId="0" fontId="5" fillId="5" borderId="1" xfId="0" applyFont="1" applyFill="1" applyBorder="1"/>
    <xf numFmtId="0" fontId="0" fillId="7" borderId="1" xfId="0" applyFill="1" applyBorder="1" applyAlignment="1"/>
    <xf numFmtId="0" fontId="5" fillId="7" borderId="1" xfId="0" applyFont="1" applyFill="1" applyBorder="1" applyAlignment="1"/>
    <xf numFmtId="0" fontId="0" fillId="7" borderId="3" xfId="0" applyFill="1" applyBorder="1" applyAlignment="1">
      <alignment wrapText="1"/>
    </xf>
    <xf numFmtId="0" fontId="0" fillId="7" borderId="1" xfId="0" applyFill="1" applyBorder="1"/>
    <xf numFmtId="0" fontId="0" fillId="7" borderId="1" xfId="0" applyNumberFormat="1" applyFont="1" applyFill="1" applyBorder="1" applyAlignment="1">
      <alignment horizontal="left"/>
    </xf>
    <xf numFmtId="0" fontId="0" fillId="7" borderId="1" xfId="0" applyNumberFormat="1" applyFont="1" applyFill="1" applyBorder="1" applyAlignment="1"/>
    <xf numFmtId="0" fontId="0" fillId="7" borderId="1" xfId="0" applyFill="1" applyBorder="1" applyAlignment="1">
      <alignment horizontal="right"/>
    </xf>
    <xf numFmtId="0" fontId="0" fillId="0" borderId="1" xfId="0" applyNumberFormat="1" applyFont="1" applyFill="1" applyBorder="1" applyAlignment="1"/>
    <xf numFmtId="0" fontId="0" fillId="0" borderId="1" xfId="0" applyNumberForma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" fillId="6" borderId="1" xfId="0" applyFont="1" applyFill="1" applyBorder="1" applyAlignment="1"/>
    <xf numFmtId="0" fontId="0" fillId="6" borderId="1" xfId="0" applyFill="1" applyBorder="1" applyAlignment="1"/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164" fontId="1" fillId="4" borderId="1" xfId="4" applyNumberFormat="1" applyFont="1" applyFill="1" applyBorder="1" applyAlignment="1">
      <alignment horizontal="center"/>
    </xf>
    <xf numFmtId="9" fontId="1" fillId="4" borderId="1" xfId="4" applyNumberFormat="1" applyFont="1" applyFill="1" applyBorder="1" applyAlignment="1"/>
    <xf numFmtId="9" fontId="1" fillId="4" borderId="1" xfId="4" applyNumberFormat="1" applyFont="1" applyFill="1" applyBorder="1" applyAlignment="1">
      <alignment horizontal="center"/>
    </xf>
    <xf numFmtId="0" fontId="1" fillId="4" borderId="1" xfId="0" applyNumberFormat="1" applyFont="1" applyFill="1" applyBorder="1" applyAlignment="1"/>
    <xf numFmtId="0" fontId="1" fillId="4" borderId="3" xfId="0" applyNumberFormat="1" applyFont="1" applyFill="1" applyBorder="1" applyAlignment="1">
      <alignment wrapText="1"/>
    </xf>
    <xf numFmtId="0" fontId="1" fillId="4" borderId="1" xfId="0" applyFont="1" applyFill="1" applyBorder="1"/>
    <xf numFmtId="0" fontId="1" fillId="4" borderId="1" xfId="0" applyFont="1" applyFill="1" applyBorder="1" applyAlignment="1"/>
    <xf numFmtId="0" fontId="1" fillId="6" borderId="1" xfId="0" applyNumberFormat="1" applyFont="1" applyFill="1" applyBorder="1" applyAlignment="1"/>
    <xf numFmtId="0" fontId="1" fillId="6" borderId="3" xfId="0" applyNumberFormat="1" applyFont="1" applyFill="1" applyBorder="1" applyAlignment="1">
      <alignment wrapText="1"/>
    </xf>
    <xf numFmtId="9" fontId="1" fillId="6" borderId="1" xfId="4" applyNumberFormat="1" applyFont="1" applyFill="1" applyBorder="1" applyAlignment="1"/>
    <xf numFmtId="9" fontId="1" fillId="7" borderId="1" xfId="4" applyNumberFormat="1" applyFont="1" applyFill="1" applyBorder="1" applyAlignment="1"/>
    <xf numFmtId="9" fontId="1" fillId="7" borderId="1" xfId="4" applyNumberFormat="1" applyFont="1" applyFill="1" applyBorder="1" applyAlignment="1">
      <alignment horizontal="center"/>
    </xf>
    <xf numFmtId="0" fontId="1" fillId="7" borderId="3" xfId="0" applyNumberFormat="1" applyFont="1" applyFill="1" applyBorder="1" applyAlignment="1">
      <alignment wrapText="1"/>
    </xf>
    <xf numFmtId="16" fontId="1" fillId="5" borderId="1" xfId="0" applyNumberFormat="1" applyFont="1" applyFill="1" applyBorder="1" applyAlignment="1"/>
    <xf numFmtId="0" fontId="1" fillId="5" borderId="3" xfId="0" applyFont="1" applyFill="1" applyBorder="1" applyAlignment="1">
      <alignment wrapText="1"/>
    </xf>
    <xf numFmtId="0" fontId="6" fillId="3" borderId="1" xfId="0" applyFont="1" applyFill="1" applyBorder="1" applyAlignment="1"/>
    <xf numFmtId="0" fontId="0" fillId="3" borderId="1" xfId="0" applyFill="1" applyBorder="1" applyAlignment="1"/>
    <xf numFmtId="9" fontId="1" fillId="3" borderId="1" xfId="4" applyNumberFormat="1" applyFont="1" applyFill="1" applyBorder="1" applyAlignment="1"/>
    <xf numFmtId="9" fontId="1" fillId="3" borderId="1" xfId="4" applyNumberFormat="1" applyFont="1" applyFill="1" applyBorder="1" applyAlignment="1">
      <alignment horizontal="center"/>
    </xf>
    <xf numFmtId="0" fontId="0" fillId="3" borderId="3" xfId="0" applyFill="1" applyBorder="1" applyAlignment="1">
      <alignment wrapText="1"/>
    </xf>
    <xf numFmtId="0" fontId="0" fillId="3" borderId="1" xfId="0" applyFill="1" applyBorder="1"/>
    <xf numFmtId="0" fontId="7" fillId="3" borderId="1" xfId="0" applyFont="1" applyFill="1" applyBorder="1" applyAlignment="1"/>
    <xf numFmtId="0" fontId="0" fillId="3" borderId="1" xfId="0" applyNumberFormat="1" applyFont="1" applyFill="1" applyBorder="1" applyAlignment="1"/>
    <xf numFmtId="0" fontId="0" fillId="3" borderId="3" xfId="0" applyNumberFormat="1" applyFont="1" applyFill="1" applyBorder="1" applyAlignment="1">
      <alignment wrapText="1"/>
    </xf>
    <xf numFmtId="0" fontId="1" fillId="3" borderId="1" xfId="0" applyNumberFormat="1" applyFont="1" applyFill="1" applyBorder="1" applyAlignment="1"/>
    <xf numFmtId="0" fontId="1" fillId="3" borderId="1" xfId="0" applyFont="1" applyFill="1" applyBorder="1" applyAlignment="1"/>
    <xf numFmtId="0" fontId="0" fillId="3" borderId="1" xfId="0" applyFill="1" applyBorder="1" applyAlignment="1">
      <alignment horizontal="right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0" fillId="3" borderId="2" xfId="0" applyFill="1" applyBorder="1" applyAlignment="1"/>
    <xf numFmtId="0" fontId="0" fillId="3" borderId="10" xfId="0" applyFill="1" applyBorder="1" applyAlignment="1">
      <alignment wrapText="1"/>
    </xf>
    <xf numFmtId="0" fontId="1" fillId="3" borderId="3" xfId="0" applyNumberFormat="1" applyFont="1" applyFill="1" applyBorder="1" applyAlignment="1">
      <alignment wrapText="1"/>
    </xf>
    <xf numFmtId="0" fontId="0" fillId="4" borderId="7" xfId="0" applyFill="1" applyBorder="1"/>
    <xf numFmtId="0" fontId="0" fillId="4" borderId="2" xfId="0" applyFill="1" applyBorder="1" applyAlignment="1"/>
    <xf numFmtId="0" fontId="0" fillId="5" borderId="6" xfId="0" applyFill="1" applyBorder="1" applyAlignment="1"/>
    <xf numFmtId="0" fontId="0" fillId="5" borderId="7" xfId="0" applyFill="1" applyBorder="1" applyAlignment="1"/>
    <xf numFmtId="0" fontId="0" fillId="5" borderId="7" xfId="0" applyFill="1" applyBorder="1"/>
    <xf numFmtId="0" fontId="0" fillId="4" borderId="10" xfId="0" applyFill="1" applyBorder="1" applyAlignment="1">
      <alignment wrapText="1"/>
    </xf>
    <xf numFmtId="0" fontId="0" fillId="5" borderId="8" xfId="0" applyFill="1" applyBorder="1" applyAlignment="1">
      <alignment wrapText="1"/>
    </xf>
    <xf numFmtId="0" fontId="0" fillId="6" borderId="3" xfId="0" applyFill="1" applyBorder="1" applyAlignment="1">
      <alignment wrapText="1"/>
    </xf>
    <xf numFmtId="9" fontId="1" fillId="5" borderId="7" xfId="4" applyNumberFormat="1" applyFont="1" applyFill="1" applyBorder="1" applyAlignment="1"/>
    <xf numFmtId="0" fontId="0" fillId="0" borderId="0" xfId="0" applyNumberFormat="1" applyFont="1" applyFill="1" applyBorder="1" applyAlignment="1"/>
    <xf numFmtId="0" fontId="1" fillId="0" borderId="11" xfId="0" applyNumberFormat="1" applyFont="1" applyFill="1" applyBorder="1" applyAlignment="1">
      <alignment horizontal="center" wrapText="1"/>
    </xf>
    <xf numFmtId="0" fontId="1" fillId="0" borderId="12" xfId="0" applyNumberFormat="1" applyFont="1" applyFill="1" applyBorder="1" applyAlignment="1">
      <alignment horizontal="center" wrapText="1"/>
    </xf>
    <xf numFmtId="0" fontId="1" fillId="0" borderId="14" xfId="0" applyNumberFormat="1" applyFont="1" applyFill="1" applyBorder="1" applyAlignment="1">
      <alignment horizontal="center" wrapText="1"/>
    </xf>
    <xf numFmtId="0" fontId="1" fillId="0" borderId="2" xfId="0" applyNumberFormat="1" applyFont="1" applyFill="1" applyBorder="1" applyAlignment="1">
      <alignment horizontal="center" wrapText="1"/>
    </xf>
    <xf numFmtId="0" fontId="1" fillId="0" borderId="14" xfId="1" applyNumberFormat="1" applyFont="1" applyFill="1" applyBorder="1" applyAlignment="1">
      <alignment horizontal="center" vertical="top" wrapText="1"/>
    </xf>
    <xf numFmtId="0" fontId="0" fillId="0" borderId="15" xfId="1" applyNumberFormat="1" applyFont="1" applyFill="1" applyBorder="1" applyAlignment="1">
      <alignment horizontal="center" vertical="top" wrapText="1"/>
    </xf>
    <xf numFmtId="0" fontId="0" fillId="0" borderId="16" xfId="1" applyNumberFormat="1" applyFont="1" applyFill="1" applyBorder="1" applyAlignment="1">
      <alignment horizontal="center" vertical="top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10" xfId="0" applyNumberFormat="1" applyFont="1" applyFill="1" applyBorder="1" applyAlignment="1">
      <alignment horizontal="center" vertical="center" wrapText="1"/>
    </xf>
    <xf numFmtId="0" fontId="0" fillId="0" borderId="17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wrapText="1"/>
    </xf>
    <xf numFmtId="0" fontId="1" fillId="0" borderId="5" xfId="0" applyNumberFormat="1" applyFont="1" applyFill="1" applyBorder="1" applyAlignment="1">
      <alignment horizontal="center" wrapText="1"/>
    </xf>
    <xf numFmtId="0" fontId="9" fillId="8" borderId="19" xfId="0" applyNumberFormat="1" applyFont="1" applyFill="1" applyBorder="1" applyAlignment="1">
      <alignment horizontal="center" vertical="center" wrapText="1"/>
    </xf>
    <xf numFmtId="0" fontId="9" fillId="8" borderId="12" xfId="0" applyNumberFormat="1" applyFont="1" applyFill="1" applyBorder="1" applyAlignment="1">
      <alignment horizontal="center" vertical="center"/>
    </xf>
    <xf numFmtId="0" fontId="9" fillId="8" borderId="14" xfId="0" applyNumberFormat="1" applyFont="1" applyFill="1" applyBorder="1" applyAlignment="1">
      <alignment horizontal="center" vertical="center"/>
    </xf>
    <xf numFmtId="0" fontId="9" fillId="8" borderId="19" xfId="0" applyNumberFormat="1" applyFont="1" applyFill="1" applyBorder="1" applyAlignment="1">
      <alignment horizontal="center" vertical="center"/>
    </xf>
    <xf numFmtId="0" fontId="9" fillId="8" borderId="20" xfId="0" applyNumberFormat="1" applyFont="1" applyFill="1" applyBorder="1" applyAlignment="1">
      <alignment horizontal="center" vertical="center" wrapText="1"/>
    </xf>
    <xf numFmtId="0" fontId="9" fillId="8" borderId="7" xfId="0" applyNumberFormat="1" applyFont="1" applyFill="1" applyBorder="1" applyAlignment="1">
      <alignment horizontal="center" vertical="center"/>
    </xf>
    <xf numFmtId="0" fontId="9" fillId="8" borderId="9" xfId="0" applyNumberFormat="1" applyFont="1" applyFill="1" applyBorder="1" applyAlignment="1">
      <alignment horizontal="center" vertical="center"/>
    </xf>
    <xf numFmtId="0" fontId="9" fillId="8" borderId="20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wrapText="1"/>
    </xf>
    <xf numFmtId="0" fontId="10" fillId="2" borderId="0" xfId="0" applyNumberFormat="1" applyFont="1" applyFill="1" applyBorder="1" applyAlignment="1">
      <alignment horizontal="center" wrapText="1"/>
    </xf>
    <xf numFmtId="0" fontId="0" fillId="3" borderId="15" xfId="0" applyFill="1" applyBorder="1" applyAlignment="1">
      <alignment wrapText="1"/>
    </xf>
    <xf numFmtId="9" fontId="1" fillId="3" borderId="13" xfId="4" applyNumberFormat="1" applyFont="1" applyFill="1" applyBorder="1" applyAlignment="1">
      <alignment horizontal="center"/>
    </xf>
    <xf numFmtId="9" fontId="1" fillId="3" borderId="4" xfId="4" applyNumberFormat="1" applyFont="1" applyFill="1" applyBorder="1" applyAlignment="1">
      <alignment horizontal="center"/>
    </xf>
    <xf numFmtId="9" fontId="1" fillId="4" borderId="4" xfId="4" applyNumberFormat="1" applyFont="1" applyFill="1" applyBorder="1" applyAlignment="1">
      <alignment horizontal="center"/>
    </xf>
    <xf numFmtId="9" fontId="1" fillId="5" borderId="4" xfId="4" applyNumberFormat="1" applyFont="1" applyFill="1" applyBorder="1" applyAlignment="1">
      <alignment horizontal="center"/>
    </xf>
    <xf numFmtId="9" fontId="1" fillId="7" borderId="4" xfId="4" applyNumberFormat="1" applyFont="1" applyFill="1" applyBorder="1" applyAlignment="1">
      <alignment horizontal="center"/>
    </xf>
    <xf numFmtId="9" fontId="1" fillId="6" borderId="4" xfId="4" applyNumberFormat="1" applyFont="1" applyFill="1" applyBorder="1" applyAlignment="1">
      <alignment horizontal="center"/>
    </xf>
    <xf numFmtId="9" fontId="1" fillId="6" borderId="21" xfId="4" applyNumberFormat="1" applyFont="1" applyFill="1" applyBorder="1" applyAlignment="1">
      <alignment horizontal="center"/>
    </xf>
    <xf numFmtId="0" fontId="5" fillId="3" borderId="10" xfId="0" applyFont="1" applyFill="1" applyBorder="1" applyAlignment="1">
      <alignment wrapText="1"/>
    </xf>
    <xf numFmtId="0" fontId="0" fillId="3" borderId="10" xfId="0" applyNumberFormat="1" applyFont="1" applyFill="1" applyBorder="1" applyAlignment="1">
      <alignment wrapText="1"/>
    </xf>
    <xf numFmtId="0" fontId="1" fillId="3" borderId="10" xfId="0" applyNumberFormat="1" applyFont="1" applyFill="1" applyBorder="1" applyAlignment="1">
      <alignment wrapText="1"/>
    </xf>
    <xf numFmtId="0" fontId="5" fillId="4" borderId="10" xfId="0" applyFont="1" applyFill="1" applyBorder="1" applyAlignment="1">
      <alignment wrapText="1"/>
    </xf>
    <xf numFmtId="0" fontId="1" fillId="4" borderId="10" xfId="0" applyNumberFormat="1" applyFont="1" applyFill="1" applyBorder="1" applyAlignment="1">
      <alignment wrapText="1"/>
    </xf>
    <xf numFmtId="0" fontId="0" fillId="4" borderId="10" xfId="0" applyNumberFormat="1" applyFont="1" applyFill="1" applyBorder="1" applyAlignment="1">
      <alignment wrapText="1"/>
    </xf>
    <xf numFmtId="0" fontId="0" fillId="5" borderId="10" xfId="0" applyFill="1" applyBorder="1" applyAlignment="1">
      <alignment wrapText="1"/>
    </xf>
    <xf numFmtId="0" fontId="1" fillId="5" borderId="10" xfId="0" applyNumberFormat="1" applyFont="1" applyFill="1" applyBorder="1" applyAlignment="1">
      <alignment wrapText="1"/>
    </xf>
    <xf numFmtId="0" fontId="0" fillId="5" borderId="10" xfId="0" applyNumberFormat="1" applyFont="1" applyFill="1" applyBorder="1" applyAlignment="1">
      <alignment wrapText="1"/>
    </xf>
    <xf numFmtId="0" fontId="1" fillId="5" borderId="10" xfId="0" applyFont="1" applyFill="1" applyBorder="1" applyAlignment="1">
      <alignment wrapText="1"/>
    </xf>
    <xf numFmtId="0" fontId="5" fillId="5" borderId="10" xfId="0" applyFont="1" applyFill="1" applyBorder="1" applyAlignment="1">
      <alignment wrapText="1"/>
    </xf>
    <xf numFmtId="0" fontId="1" fillId="6" borderId="10" xfId="0" applyNumberFormat="1" applyFont="1" applyFill="1" applyBorder="1" applyAlignment="1">
      <alignment wrapText="1"/>
    </xf>
    <xf numFmtId="0" fontId="0" fillId="3" borderId="19" xfId="0" applyFill="1" applyBorder="1" applyAlignment="1"/>
    <xf numFmtId="0" fontId="0" fillId="3" borderId="22" xfId="0" applyFill="1" applyBorder="1" applyAlignment="1"/>
    <xf numFmtId="0" fontId="5" fillId="3" borderId="22" xfId="0" applyFont="1" applyFill="1" applyBorder="1" applyAlignment="1"/>
    <xf numFmtId="0" fontId="0" fillId="3" borderId="22" xfId="0" applyNumberFormat="1" applyFont="1" applyFill="1" applyBorder="1" applyAlignment="1"/>
    <xf numFmtId="0" fontId="1" fillId="3" borderId="22" xfId="0" applyNumberFormat="1" applyFont="1" applyFill="1" applyBorder="1" applyAlignment="1"/>
    <xf numFmtId="0" fontId="5" fillId="4" borderId="22" xfId="0" applyFont="1" applyFill="1" applyBorder="1" applyAlignment="1"/>
    <xf numFmtId="0" fontId="0" fillId="4" borderId="22" xfId="0" applyFill="1" applyBorder="1" applyAlignment="1"/>
    <xf numFmtId="0" fontId="1" fillId="4" borderId="22" xfId="0" applyNumberFormat="1" applyFont="1" applyFill="1" applyBorder="1" applyAlignment="1"/>
    <xf numFmtId="0" fontId="0" fillId="4" borderId="22" xfId="0" applyNumberFormat="1" applyFill="1" applyBorder="1" applyAlignment="1">
      <alignment horizontal="left"/>
    </xf>
    <xf numFmtId="0" fontId="0" fillId="4" borderId="22" xfId="0" applyNumberFormat="1" applyFont="1" applyFill="1" applyBorder="1" applyAlignment="1">
      <alignment horizontal="left"/>
    </xf>
    <xf numFmtId="0" fontId="0" fillId="4" borderId="22" xfId="0" applyNumberFormat="1" applyFont="1" applyFill="1" applyBorder="1" applyAlignment="1"/>
    <xf numFmtId="0" fontId="0" fillId="5" borderId="22" xfId="0" applyFill="1" applyBorder="1" applyAlignment="1"/>
    <xf numFmtId="0" fontId="1" fillId="5" borderId="22" xfId="0" applyNumberFormat="1" applyFont="1" applyFill="1" applyBorder="1" applyAlignment="1"/>
    <xf numFmtId="0" fontId="0" fillId="5" borderId="22" xfId="0" applyNumberFormat="1" applyFont="1" applyFill="1" applyBorder="1" applyAlignment="1"/>
    <xf numFmtId="0" fontId="1" fillId="5" borderId="22" xfId="0" applyFont="1" applyFill="1" applyBorder="1" applyAlignment="1"/>
    <xf numFmtId="0" fontId="5" fillId="5" borderId="22" xfId="0" applyFont="1" applyFill="1" applyBorder="1" applyAlignment="1"/>
    <xf numFmtId="0" fontId="0" fillId="5" borderId="22" xfId="0" applyNumberFormat="1" applyFont="1" applyFill="1" applyBorder="1" applyAlignment="1">
      <alignment horizontal="left"/>
    </xf>
    <xf numFmtId="0" fontId="0" fillId="7" borderId="22" xfId="0" applyFill="1" applyBorder="1" applyAlignment="1"/>
    <xf numFmtId="0" fontId="1" fillId="6" borderId="22" xfId="0" applyNumberFormat="1" applyFont="1" applyFill="1" applyBorder="1" applyAlignment="1"/>
    <xf numFmtId="0" fontId="0" fillId="6" borderId="20" xfId="0" applyFill="1" applyBorder="1" applyAlignment="1"/>
    <xf numFmtId="0" fontId="0" fillId="7" borderId="10" xfId="0" applyFill="1" applyBorder="1" applyAlignment="1">
      <alignment wrapText="1"/>
    </xf>
    <xf numFmtId="0" fontId="0" fillId="6" borderId="23" xfId="0" applyFill="1" applyBorder="1" applyAlignment="1">
      <alignment wrapText="1"/>
    </xf>
    <xf numFmtId="9" fontId="1" fillId="3" borderId="18" xfId="4" applyNumberFormat="1" applyFont="1" applyFill="1" applyBorder="1" applyAlignment="1">
      <alignment horizontal="center"/>
    </xf>
    <xf numFmtId="9" fontId="1" fillId="3" borderId="5" xfId="4" applyNumberFormat="1" applyFont="1" applyFill="1" applyBorder="1" applyAlignment="1">
      <alignment horizontal="center"/>
    </xf>
    <xf numFmtId="164" fontId="1" fillId="4" borderId="5" xfId="4" applyNumberFormat="1" applyFont="1" applyFill="1" applyBorder="1" applyAlignment="1">
      <alignment horizontal="center"/>
    </xf>
    <xf numFmtId="9" fontId="1" fillId="4" borderId="5" xfId="4" applyNumberFormat="1" applyFont="1" applyFill="1" applyBorder="1" applyAlignment="1">
      <alignment horizontal="center"/>
    </xf>
    <xf numFmtId="9" fontId="1" fillId="5" borderId="5" xfId="4" applyNumberFormat="1" applyFont="1" applyFill="1" applyBorder="1" applyAlignment="1">
      <alignment horizontal="center"/>
    </xf>
    <xf numFmtId="9" fontId="1" fillId="7" borderId="5" xfId="4" applyNumberFormat="1" applyFont="1" applyFill="1" applyBorder="1" applyAlignment="1">
      <alignment horizontal="center"/>
    </xf>
    <xf numFmtId="9" fontId="1" fillId="6" borderId="5" xfId="4" applyNumberFormat="1" applyFont="1" applyFill="1" applyBorder="1" applyAlignment="1">
      <alignment horizontal="center"/>
    </xf>
    <xf numFmtId="9" fontId="1" fillId="6" borderId="8" xfId="4" applyNumberFormat="1" applyFont="1" applyFill="1" applyBorder="1" applyAlignment="1">
      <alignment horizontal="center"/>
    </xf>
    <xf numFmtId="9" fontId="1" fillId="3" borderId="11" xfId="4" applyNumberFormat="1" applyFont="1" applyFill="1" applyBorder="1" applyAlignment="1">
      <alignment horizontal="center"/>
    </xf>
    <xf numFmtId="9" fontId="1" fillId="3" borderId="2" xfId="4" applyNumberFormat="1" applyFont="1" applyFill="1" applyBorder="1" applyAlignment="1">
      <alignment horizontal="center"/>
    </xf>
    <xf numFmtId="9" fontId="1" fillId="4" borderId="2" xfId="4" applyNumberFormat="1" applyFont="1" applyFill="1" applyBorder="1" applyAlignment="1">
      <alignment horizontal="center"/>
    </xf>
    <xf numFmtId="9" fontId="1" fillId="5" borderId="2" xfId="4" applyNumberFormat="1" applyFont="1" applyFill="1" applyBorder="1" applyAlignment="1">
      <alignment horizontal="center"/>
    </xf>
    <xf numFmtId="9" fontId="1" fillId="7" borderId="2" xfId="4" applyNumberFormat="1" applyFont="1" applyFill="1" applyBorder="1" applyAlignment="1">
      <alignment horizontal="center"/>
    </xf>
    <xf numFmtId="9" fontId="1" fillId="6" borderId="2" xfId="4" applyNumberFormat="1" applyFont="1" applyFill="1" applyBorder="1" applyAlignment="1">
      <alignment horizontal="center"/>
    </xf>
    <xf numFmtId="9" fontId="1" fillId="6" borderId="6" xfId="4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wrapText="1"/>
    </xf>
  </cellXfs>
  <cellStyles count="5">
    <cellStyle name="Денежный" xfId="1" builtinId="4"/>
    <cellStyle name="Обычный" xfId="0" builtinId="0"/>
    <cellStyle name="Обычный 2" xfId="2"/>
    <cellStyle name="Обычный 4" xfId="3"/>
    <cellStyle name="Процентный" xfId="4" builtinId="5"/>
  </cellStyles>
  <dxfs count="0"/>
  <tableStyles count="0" defaultTableStyle="TableStyleMedium9" defaultPivotStyle="PivotStyleLight16"/>
  <colors>
    <mruColors>
      <color rgb="FFFFFF66"/>
      <color rgb="FFFF99FF"/>
      <color rgb="FFFFCCFF"/>
      <color rgb="FF00FF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7"/>
  <sheetViews>
    <sheetView topLeftCell="A63" workbookViewId="0">
      <selection activeCell="O3" sqref="O3:O86"/>
    </sheetView>
  </sheetViews>
  <sheetFormatPr defaultRowHeight="12.75" x14ac:dyDescent="0.2"/>
  <cols>
    <col min="1" max="1" width="7.140625" style="63" bestFit="1" customWidth="1"/>
    <col min="2" max="2" width="7.140625" style="63" hidden="1" customWidth="1"/>
    <col min="3" max="3" width="8.28515625" style="63" hidden="1" customWidth="1"/>
    <col min="4" max="4" width="10.42578125" style="63" hidden="1" customWidth="1"/>
    <col min="5" max="9" width="7" style="58" hidden="1" customWidth="1"/>
    <col min="10" max="10" width="27.5703125" style="59" customWidth="1"/>
    <col min="11" max="11" width="9.140625" style="63" customWidth="1"/>
    <col min="12" max="12" width="10.28515625" style="63" customWidth="1"/>
    <col min="13" max="13" width="9.28515625" style="63" customWidth="1"/>
    <col min="14" max="14" width="7.42578125" style="63" customWidth="1"/>
    <col min="16" max="16" width="7.140625" style="92" bestFit="1" customWidth="1"/>
    <col min="17" max="17" width="7.140625" style="92" hidden="1" customWidth="1"/>
    <col min="18" max="18" width="8.28515625" style="92" hidden="1" customWidth="1"/>
    <col min="19" max="19" width="10.42578125" style="92" hidden="1" customWidth="1"/>
    <col min="20" max="24" width="7" style="58" hidden="1" customWidth="1"/>
    <col min="25" max="25" width="27.5703125" style="59" customWidth="1"/>
    <col min="26" max="26" width="9.140625" style="92" customWidth="1"/>
    <col min="27" max="27" width="10.28515625" style="92" customWidth="1"/>
    <col min="28" max="28" width="9.28515625" style="92" customWidth="1"/>
    <col min="29" max="29" width="7.42578125" style="92" customWidth="1"/>
  </cols>
  <sheetData>
    <row r="1" spans="1:29" x14ac:dyDescent="0.2">
      <c r="A1" s="106" t="s">
        <v>81</v>
      </c>
      <c r="B1" s="110" t="s">
        <v>82</v>
      </c>
      <c r="C1" s="111"/>
      <c r="D1" s="112"/>
      <c r="E1" s="113" t="s">
        <v>83</v>
      </c>
      <c r="F1" s="114" t="s">
        <v>84</v>
      </c>
      <c r="G1" s="115"/>
      <c r="H1" s="116"/>
      <c r="I1" s="62"/>
      <c r="J1" s="117" t="s">
        <v>85</v>
      </c>
      <c r="K1" s="106" t="s">
        <v>86</v>
      </c>
      <c r="L1" s="107"/>
      <c r="M1" s="107"/>
      <c r="N1" s="108"/>
      <c r="P1" s="106" t="s">
        <v>81</v>
      </c>
      <c r="Q1" s="110" t="s">
        <v>82</v>
      </c>
      <c r="R1" s="111"/>
      <c r="S1" s="112"/>
      <c r="T1" s="113" t="s">
        <v>83</v>
      </c>
      <c r="U1" s="114" t="s">
        <v>84</v>
      </c>
      <c r="V1" s="115"/>
      <c r="W1" s="116"/>
      <c r="X1" s="91"/>
      <c r="Y1" s="117" t="s">
        <v>85</v>
      </c>
      <c r="Z1" s="106" t="s">
        <v>86</v>
      </c>
      <c r="AA1" s="107"/>
      <c r="AB1" s="107"/>
      <c r="AC1" s="108"/>
    </row>
    <row r="2" spans="1:29" ht="25.5" x14ac:dyDescent="0.2">
      <c r="A2" s="109"/>
      <c r="B2" s="52" t="s">
        <v>0</v>
      </c>
      <c r="C2" s="52" t="s">
        <v>1</v>
      </c>
      <c r="D2" s="52" t="s">
        <v>2</v>
      </c>
      <c r="E2" s="113"/>
      <c r="F2" s="62">
        <v>1</v>
      </c>
      <c r="G2" s="62">
        <v>2</v>
      </c>
      <c r="H2" s="62">
        <v>3</v>
      </c>
      <c r="I2" s="53" t="s">
        <v>87</v>
      </c>
      <c r="J2" s="118"/>
      <c r="K2" s="54" t="s">
        <v>0</v>
      </c>
      <c r="L2" s="55" t="s">
        <v>1</v>
      </c>
      <c r="M2" s="55" t="s">
        <v>2</v>
      </c>
      <c r="N2" s="56" t="s">
        <v>83</v>
      </c>
      <c r="P2" s="109"/>
      <c r="Q2" s="52" t="s">
        <v>0</v>
      </c>
      <c r="R2" s="52" t="s">
        <v>1</v>
      </c>
      <c r="S2" s="52" t="s">
        <v>2</v>
      </c>
      <c r="T2" s="113"/>
      <c r="U2" s="91">
        <v>1</v>
      </c>
      <c r="V2" s="91">
        <v>2</v>
      </c>
      <c r="W2" s="91">
        <v>3</v>
      </c>
      <c r="X2" s="53" t="s">
        <v>87</v>
      </c>
      <c r="Y2" s="118"/>
      <c r="Z2" s="54" t="s">
        <v>0</v>
      </c>
      <c r="AA2" s="55" t="s">
        <v>1</v>
      </c>
      <c r="AB2" s="55" t="s">
        <v>2</v>
      </c>
      <c r="AC2" s="56" t="s">
        <v>83</v>
      </c>
    </row>
    <row r="3" spans="1:29" x14ac:dyDescent="0.2">
      <c r="A3" s="97" t="s">
        <v>3</v>
      </c>
      <c r="B3" s="23"/>
      <c r="C3" s="23">
        <v>12</v>
      </c>
      <c r="D3" s="23">
        <v>116</v>
      </c>
      <c r="E3" s="20">
        <f t="shared" ref="E3:E34" si="0">B3+C3+D3</f>
        <v>128</v>
      </c>
      <c r="F3" s="23"/>
      <c r="G3" s="23">
        <v>12</v>
      </c>
      <c r="H3" s="23">
        <v>118</v>
      </c>
      <c r="I3" s="23">
        <f t="shared" ref="I3:I34" si="1">G3+H3</f>
        <v>130</v>
      </c>
      <c r="J3" s="101" t="s">
        <v>94</v>
      </c>
      <c r="K3" s="65"/>
      <c r="L3" s="66">
        <f t="shared" ref="L3:L34" si="2">C3/G3</f>
        <v>1</v>
      </c>
      <c r="M3" s="66">
        <f t="shared" ref="M3:M34" si="3">D3/H3</f>
        <v>0.98305084745762716</v>
      </c>
      <c r="N3" s="66">
        <f t="shared" ref="N3:N34" si="4">E3/I3</f>
        <v>0.98461538461538467</v>
      </c>
      <c r="O3">
        <v>2</v>
      </c>
      <c r="P3" s="93" t="s">
        <v>3</v>
      </c>
      <c r="Q3" s="80"/>
      <c r="R3" s="80">
        <v>12</v>
      </c>
      <c r="S3" s="80">
        <v>118</v>
      </c>
      <c r="T3" s="17">
        <f t="shared" ref="T3:T34" si="5">Q3+R3+S3</f>
        <v>130</v>
      </c>
      <c r="U3" s="80"/>
      <c r="V3" s="80">
        <v>12</v>
      </c>
      <c r="W3" s="80">
        <v>118</v>
      </c>
      <c r="X3" s="80">
        <f t="shared" ref="X3:X34" si="6">V3+W3</f>
        <v>130</v>
      </c>
      <c r="Y3" s="94" t="s">
        <v>94</v>
      </c>
      <c r="Z3" s="81"/>
      <c r="AA3" s="82">
        <f t="shared" ref="AA3:AA34" si="7">R3/V3</f>
        <v>1</v>
      </c>
      <c r="AB3" s="82">
        <f t="shared" ref="AB3:AB34" si="8">S3/W3</f>
        <v>1</v>
      </c>
      <c r="AC3" s="82">
        <f t="shared" ref="AC3:AC34" si="9">T3/X3</f>
        <v>1</v>
      </c>
    </row>
    <row r="4" spans="1:29" x14ac:dyDescent="0.2">
      <c r="A4" s="23" t="s">
        <v>7</v>
      </c>
      <c r="B4" s="23"/>
      <c r="C4" s="23">
        <v>13</v>
      </c>
      <c r="D4" s="23">
        <v>74</v>
      </c>
      <c r="E4" s="20">
        <f t="shared" si="0"/>
        <v>87</v>
      </c>
      <c r="F4" s="23"/>
      <c r="G4" s="23">
        <v>13</v>
      </c>
      <c r="H4" s="23">
        <v>80</v>
      </c>
      <c r="I4" s="23">
        <f t="shared" si="1"/>
        <v>93</v>
      </c>
      <c r="J4" s="6" t="s">
        <v>98</v>
      </c>
      <c r="K4" s="65"/>
      <c r="L4" s="66">
        <f t="shared" si="2"/>
        <v>1</v>
      </c>
      <c r="M4" s="66">
        <f t="shared" si="3"/>
        <v>0.92500000000000004</v>
      </c>
      <c r="N4" s="66">
        <f t="shared" si="4"/>
        <v>0.93548387096774188</v>
      </c>
      <c r="P4" s="23" t="s">
        <v>7</v>
      </c>
      <c r="Q4" s="23"/>
      <c r="R4" s="23">
        <v>13</v>
      </c>
      <c r="S4" s="23">
        <v>74</v>
      </c>
      <c r="T4" s="20">
        <f t="shared" si="5"/>
        <v>87</v>
      </c>
      <c r="U4" s="23"/>
      <c r="V4" s="23">
        <v>13</v>
      </c>
      <c r="W4" s="23">
        <v>80</v>
      </c>
      <c r="X4" s="23">
        <f t="shared" si="6"/>
        <v>93</v>
      </c>
      <c r="Y4" s="6" t="s">
        <v>98</v>
      </c>
      <c r="Z4" s="65"/>
      <c r="AA4" s="66">
        <f t="shared" si="7"/>
        <v>1</v>
      </c>
      <c r="AB4" s="66">
        <f t="shared" si="8"/>
        <v>0.92500000000000004</v>
      </c>
      <c r="AC4" s="66">
        <f t="shared" si="9"/>
        <v>0.93548387096774188</v>
      </c>
    </row>
    <row r="5" spans="1:29" ht="15.75" x14ac:dyDescent="0.25">
      <c r="A5" s="23" t="s">
        <v>17</v>
      </c>
      <c r="B5" s="23"/>
      <c r="C5" s="28">
        <v>16</v>
      </c>
      <c r="D5" s="28">
        <v>213</v>
      </c>
      <c r="E5" s="20">
        <f t="shared" si="0"/>
        <v>229</v>
      </c>
      <c r="F5" s="30"/>
      <c r="G5" s="28">
        <v>16</v>
      </c>
      <c r="H5" s="28">
        <v>219</v>
      </c>
      <c r="I5" s="23">
        <f t="shared" si="1"/>
        <v>235</v>
      </c>
      <c r="J5" s="6" t="s">
        <v>105</v>
      </c>
      <c r="K5" s="65"/>
      <c r="L5" s="66">
        <f t="shared" si="2"/>
        <v>1</v>
      </c>
      <c r="M5" s="66">
        <f t="shared" si="3"/>
        <v>0.9726027397260274</v>
      </c>
      <c r="N5" s="66">
        <f t="shared" si="4"/>
        <v>0.97446808510638294</v>
      </c>
      <c r="P5" s="23" t="s">
        <v>17</v>
      </c>
      <c r="Q5" s="23"/>
      <c r="R5" s="28">
        <v>16</v>
      </c>
      <c r="S5" s="28">
        <v>213</v>
      </c>
      <c r="T5" s="20">
        <f t="shared" si="5"/>
        <v>229</v>
      </c>
      <c r="U5" s="30"/>
      <c r="V5" s="28">
        <v>16</v>
      </c>
      <c r="W5" s="28">
        <v>219</v>
      </c>
      <c r="X5" s="23">
        <f t="shared" si="6"/>
        <v>235</v>
      </c>
      <c r="Y5" s="6" t="s">
        <v>105</v>
      </c>
      <c r="Z5" s="65"/>
      <c r="AA5" s="66">
        <f t="shared" si="7"/>
        <v>1</v>
      </c>
      <c r="AB5" s="66">
        <f t="shared" si="8"/>
        <v>0.9726027397260274</v>
      </c>
      <c r="AC5" s="66">
        <f t="shared" si="9"/>
        <v>0.97446808510638294</v>
      </c>
    </row>
    <row r="6" spans="1:29" ht="25.5" x14ac:dyDescent="0.2">
      <c r="A6" s="88" t="s">
        <v>71</v>
      </c>
      <c r="B6" s="88"/>
      <c r="C6" s="84">
        <v>14</v>
      </c>
      <c r="D6" s="84">
        <v>18</v>
      </c>
      <c r="E6" s="17">
        <f t="shared" si="0"/>
        <v>32</v>
      </c>
      <c r="F6" s="88"/>
      <c r="G6" s="84">
        <v>14</v>
      </c>
      <c r="H6" s="84">
        <v>18</v>
      </c>
      <c r="I6" s="80">
        <f t="shared" si="1"/>
        <v>32</v>
      </c>
      <c r="J6" s="95" t="s">
        <v>162</v>
      </c>
      <c r="K6" s="81"/>
      <c r="L6" s="82">
        <f t="shared" si="2"/>
        <v>1</v>
      </c>
      <c r="M6" s="82">
        <f t="shared" si="3"/>
        <v>1</v>
      </c>
      <c r="N6" s="82">
        <f t="shared" si="4"/>
        <v>1</v>
      </c>
      <c r="P6" s="88" t="s">
        <v>71</v>
      </c>
      <c r="Q6" s="88"/>
      <c r="R6" s="84">
        <v>14</v>
      </c>
      <c r="S6" s="84">
        <v>18</v>
      </c>
      <c r="T6" s="17">
        <f t="shared" si="5"/>
        <v>32</v>
      </c>
      <c r="U6" s="88"/>
      <c r="V6" s="84">
        <v>14</v>
      </c>
      <c r="W6" s="84">
        <v>18</v>
      </c>
      <c r="X6" s="80">
        <f t="shared" si="6"/>
        <v>32</v>
      </c>
      <c r="Y6" s="95" t="s">
        <v>162</v>
      </c>
      <c r="Z6" s="81"/>
      <c r="AA6" s="82">
        <f t="shared" si="7"/>
        <v>1</v>
      </c>
      <c r="AB6" s="82">
        <f t="shared" si="8"/>
        <v>1</v>
      </c>
      <c r="AC6" s="82">
        <f t="shared" si="9"/>
        <v>1</v>
      </c>
    </row>
    <row r="7" spans="1:29" x14ac:dyDescent="0.2">
      <c r="A7" s="35" t="s">
        <v>37</v>
      </c>
      <c r="B7" s="35"/>
      <c r="C7" s="37">
        <v>15</v>
      </c>
      <c r="D7" s="37">
        <v>39</v>
      </c>
      <c r="E7" s="36">
        <f t="shared" si="0"/>
        <v>54</v>
      </c>
      <c r="F7" s="35"/>
      <c r="G7" s="37">
        <v>16</v>
      </c>
      <c r="H7" s="37">
        <v>71</v>
      </c>
      <c r="I7" s="35">
        <f t="shared" si="1"/>
        <v>87</v>
      </c>
      <c r="J7" s="8" t="s">
        <v>124</v>
      </c>
      <c r="K7" s="11"/>
      <c r="L7" s="12">
        <f t="shared" si="2"/>
        <v>0.9375</v>
      </c>
      <c r="M7" s="12">
        <f t="shared" si="3"/>
        <v>0.54929577464788737</v>
      </c>
      <c r="N7" s="12">
        <f t="shared" si="4"/>
        <v>0.62068965517241381</v>
      </c>
      <c r="P7" s="35" t="s">
        <v>37</v>
      </c>
      <c r="Q7" s="35"/>
      <c r="R7" s="37">
        <v>15</v>
      </c>
      <c r="S7" s="37">
        <v>39</v>
      </c>
      <c r="T7" s="36">
        <f t="shared" si="5"/>
        <v>54</v>
      </c>
      <c r="U7" s="35"/>
      <c r="V7" s="37">
        <v>16</v>
      </c>
      <c r="W7" s="37">
        <v>71</v>
      </c>
      <c r="X7" s="35">
        <f t="shared" si="6"/>
        <v>87</v>
      </c>
      <c r="Y7" s="8" t="s">
        <v>124</v>
      </c>
      <c r="Z7" s="11"/>
      <c r="AA7" s="12">
        <f t="shared" si="7"/>
        <v>0.9375</v>
      </c>
      <c r="AB7" s="12">
        <f t="shared" si="8"/>
        <v>0.54929577464788737</v>
      </c>
      <c r="AC7" s="12">
        <f t="shared" si="9"/>
        <v>0.62068965517241381</v>
      </c>
    </row>
    <row r="8" spans="1:29" x14ac:dyDescent="0.2">
      <c r="A8" s="32">
        <v>52</v>
      </c>
      <c r="B8" s="23"/>
      <c r="C8" s="29">
        <v>10</v>
      </c>
      <c r="D8" s="29">
        <v>129</v>
      </c>
      <c r="E8" s="20">
        <f t="shared" si="0"/>
        <v>139</v>
      </c>
      <c r="F8" s="23"/>
      <c r="G8" s="29">
        <v>13</v>
      </c>
      <c r="H8" s="29">
        <v>130</v>
      </c>
      <c r="I8" s="23">
        <f t="shared" si="1"/>
        <v>143</v>
      </c>
      <c r="J8" s="6" t="s">
        <v>126</v>
      </c>
      <c r="K8" s="65"/>
      <c r="L8" s="66">
        <f t="shared" si="2"/>
        <v>0.76923076923076927</v>
      </c>
      <c r="M8" s="66">
        <f t="shared" si="3"/>
        <v>0.99230769230769234</v>
      </c>
      <c r="N8" s="66">
        <f t="shared" si="4"/>
        <v>0.97202797202797198</v>
      </c>
      <c r="P8" s="32">
        <v>52</v>
      </c>
      <c r="Q8" s="23"/>
      <c r="R8" s="29">
        <v>10</v>
      </c>
      <c r="S8" s="29">
        <v>129</v>
      </c>
      <c r="T8" s="20">
        <f t="shared" si="5"/>
        <v>139</v>
      </c>
      <c r="U8" s="23"/>
      <c r="V8" s="29">
        <v>13</v>
      </c>
      <c r="W8" s="29">
        <v>130</v>
      </c>
      <c r="X8" s="23">
        <f t="shared" si="6"/>
        <v>143</v>
      </c>
      <c r="Y8" s="6" t="s">
        <v>126</v>
      </c>
      <c r="Z8" s="65"/>
      <c r="AA8" s="66">
        <f t="shared" si="7"/>
        <v>0.76923076923076927</v>
      </c>
      <c r="AB8" s="66">
        <f t="shared" si="8"/>
        <v>0.99230769230769234</v>
      </c>
      <c r="AC8" s="66">
        <f t="shared" si="9"/>
        <v>0.97202797202797198</v>
      </c>
    </row>
    <row r="9" spans="1:29" x14ac:dyDescent="0.2">
      <c r="A9" s="80" t="s">
        <v>64</v>
      </c>
      <c r="B9" s="80"/>
      <c r="C9" s="84">
        <v>15</v>
      </c>
      <c r="D9" s="84">
        <v>43</v>
      </c>
      <c r="E9" s="17">
        <f t="shared" si="0"/>
        <v>58</v>
      </c>
      <c r="F9" s="80"/>
      <c r="G9" s="84">
        <v>15</v>
      </c>
      <c r="H9" s="84">
        <v>43</v>
      </c>
      <c r="I9" s="80">
        <f t="shared" si="1"/>
        <v>58</v>
      </c>
      <c r="J9" s="83" t="s">
        <v>155</v>
      </c>
      <c r="K9" s="81"/>
      <c r="L9" s="82">
        <f t="shared" si="2"/>
        <v>1</v>
      </c>
      <c r="M9" s="82">
        <f t="shared" si="3"/>
        <v>1</v>
      </c>
      <c r="N9" s="82">
        <f t="shared" si="4"/>
        <v>1</v>
      </c>
      <c r="P9" s="80" t="s">
        <v>64</v>
      </c>
      <c r="Q9" s="80"/>
      <c r="R9" s="84">
        <v>15</v>
      </c>
      <c r="S9" s="84">
        <v>43</v>
      </c>
      <c r="T9" s="17">
        <f t="shared" si="5"/>
        <v>58</v>
      </c>
      <c r="U9" s="80"/>
      <c r="V9" s="84">
        <v>15</v>
      </c>
      <c r="W9" s="84">
        <v>43</v>
      </c>
      <c r="X9" s="80">
        <f t="shared" si="6"/>
        <v>58</v>
      </c>
      <c r="Y9" s="83" t="s">
        <v>155</v>
      </c>
      <c r="Z9" s="81"/>
      <c r="AA9" s="82">
        <f t="shared" si="7"/>
        <v>1</v>
      </c>
      <c r="AB9" s="82">
        <f t="shared" si="8"/>
        <v>1</v>
      </c>
      <c r="AC9" s="82">
        <f t="shared" si="9"/>
        <v>1</v>
      </c>
    </row>
    <row r="10" spans="1:29" x14ac:dyDescent="0.2">
      <c r="A10" s="23" t="s">
        <v>68</v>
      </c>
      <c r="B10" s="23"/>
      <c r="C10" s="29">
        <v>16</v>
      </c>
      <c r="D10" s="29">
        <v>76</v>
      </c>
      <c r="E10" s="20">
        <f t="shared" si="0"/>
        <v>92</v>
      </c>
      <c r="F10" s="23"/>
      <c r="G10" s="29">
        <v>17</v>
      </c>
      <c r="H10" s="29">
        <v>76</v>
      </c>
      <c r="I10" s="23">
        <f t="shared" si="1"/>
        <v>93</v>
      </c>
      <c r="J10" s="6" t="s">
        <v>158</v>
      </c>
      <c r="K10" s="65"/>
      <c r="L10" s="66">
        <f t="shared" si="2"/>
        <v>0.94117647058823528</v>
      </c>
      <c r="M10" s="66">
        <f t="shared" si="3"/>
        <v>1</v>
      </c>
      <c r="N10" s="66">
        <f t="shared" si="4"/>
        <v>0.989247311827957</v>
      </c>
      <c r="P10" s="23" t="s">
        <v>68</v>
      </c>
      <c r="Q10" s="23"/>
      <c r="R10" s="29">
        <v>16</v>
      </c>
      <c r="S10" s="29">
        <v>76</v>
      </c>
      <c r="T10" s="20">
        <f t="shared" si="5"/>
        <v>92</v>
      </c>
      <c r="U10" s="23"/>
      <c r="V10" s="29">
        <v>17</v>
      </c>
      <c r="W10" s="29">
        <v>76</v>
      </c>
      <c r="X10" s="23">
        <f t="shared" si="6"/>
        <v>93</v>
      </c>
      <c r="Y10" s="6" t="s">
        <v>158</v>
      </c>
      <c r="Z10" s="65"/>
      <c r="AA10" s="66">
        <f t="shared" si="7"/>
        <v>0.94117647058823528</v>
      </c>
      <c r="AB10" s="66">
        <f t="shared" si="8"/>
        <v>1</v>
      </c>
      <c r="AC10" s="66">
        <f t="shared" si="9"/>
        <v>0.989247311827957</v>
      </c>
    </row>
    <row r="11" spans="1:29" x14ac:dyDescent="0.2">
      <c r="A11" s="80" t="s">
        <v>73</v>
      </c>
      <c r="B11" s="80"/>
      <c r="C11" s="80">
        <v>14</v>
      </c>
      <c r="D11" s="89">
        <v>69</v>
      </c>
      <c r="E11" s="17">
        <f t="shared" si="0"/>
        <v>83</v>
      </c>
      <c r="F11" s="80"/>
      <c r="G11" s="80">
        <v>14</v>
      </c>
      <c r="H11" s="80">
        <v>69</v>
      </c>
      <c r="I11" s="80">
        <f t="shared" si="1"/>
        <v>83</v>
      </c>
      <c r="J11" s="83" t="s">
        <v>164</v>
      </c>
      <c r="K11" s="81"/>
      <c r="L11" s="82">
        <f t="shared" si="2"/>
        <v>1</v>
      </c>
      <c r="M11" s="82">
        <f t="shared" si="3"/>
        <v>1</v>
      </c>
      <c r="N11" s="82">
        <f t="shared" si="4"/>
        <v>1</v>
      </c>
      <c r="P11" s="80" t="s">
        <v>73</v>
      </c>
      <c r="Q11" s="80"/>
      <c r="R11" s="80">
        <v>14</v>
      </c>
      <c r="S11" s="89">
        <v>69</v>
      </c>
      <c r="T11" s="17">
        <f t="shared" si="5"/>
        <v>83</v>
      </c>
      <c r="U11" s="80"/>
      <c r="V11" s="80">
        <v>14</v>
      </c>
      <c r="W11" s="80">
        <v>69</v>
      </c>
      <c r="X11" s="80">
        <f t="shared" si="6"/>
        <v>83</v>
      </c>
      <c r="Y11" s="83" t="s">
        <v>164</v>
      </c>
      <c r="Z11" s="81"/>
      <c r="AA11" s="82">
        <f t="shared" si="7"/>
        <v>1</v>
      </c>
      <c r="AB11" s="82">
        <f t="shared" si="8"/>
        <v>1</v>
      </c>
      <c r="AC11" s="82">
        <f t="shared" si="9"/>
        <v>1</v>
      </c>
    </row>
    <row r="12" spans="1:29" x14ac:dyDescent="0.2">
      <c r="A12" s="35" t="s">
        <v>45</v>
      </c>
      <c r="B12" s="35"/>
      <c r="C12" s="37">
        <v>14</v>
      </c>
      <c r="D12" s="37">
        <v>91</v>
      </c>
      <c r="E12" s="36">
        <f t="shared" si="0"/>
        <v>105</v>
      </c>
      <c r="F12" s="35"/>
      <c r="G12" s="37">
        <v>17</v>
      </c>
      <c r="H12" s="37">
        <v>138</v>
      </c>
      <c r="I12" s="35">
        <f t="shared" si="1"/>
        <v>155</v>
      </c>
      <c r="J12" s="8" t="s">
        <v>133</v>
      </c>
      <c r="K12" s="11"/>
      <c r="L12" s="12">
        <f t="shared" si="2"/>
        <v>0.82352941176470584</v>
      </c>
      <c r="M12" s="12">
        <f t="shared" si="3"/>
        <v>0.65942028985507251</v>
      </c>
      <c r="N12" s="12">
        <f t="shared" si="4"/>
        <v>0.67741935483870963</v>
      </c>
      <c r="P12" s="35" t="s">
        <v>45</v>
      </c>
      <c r="Q12" s="35"/>
      <c r="R12" s="37">
        <v>14</v>
      </c>
      <c r="S12" s="37">
        <v>91</v>
      </c>
      <c r="T12" s="36">
        <f t="shared" si="5"/>
        <v>105</v>
      </c>
      <c r="U12" s="35"/>
      <c r="V12" s="37">
        <v>17</v>
      </c>
      <c r="W12" s="37">
        <v>138</v>
      </c>
      <c r="X12" s="35">
        <f t="shared" si="6"/>
        <v>155</v>
      </c>
      <c r="Y12" s="8" t="s">
        <v>133</v>
      </c>
      <c r="Z12" s="11"/>
      <c r="AA12" s="12">
        <f t="shared" si="7"/>
        <v>0.82352941176470584</v>
      </c>
      <c r="AB12" s="12">
        <f t="shared" si="8"/>
        <v>0.65942028985507251</v>
      </c>
      <c r="AC12" s="12">
        <f t="shared" si="9"/>
        <v>0.67741935483870963</v>
      </c>
    </row>
    <row r="13" spans="1:29" x14ac:dyDescent="0.2">
      <c r="A13" s="17" t="s">
        <v>46</v>
      </c>
      <c r="B13" s="17"/>
      <c r="C13" s="19">
        <v>11</v>
      </c>
      <c r="D13" s="19">
        <v>147</v>
      </c>
      <c r="E13" s="17">
        <f t="shared" si="0"/>
        <v>158</v>
      </c>
      <c r="F13" s="17"/>
      <c r="G13" s="19">
        <v>11</v>
      </c>
      <c r="H13" s="19">
        <v>147</v>
      </c>
      <c r="I13" s="80">
        <f t="shared" si="1"/>
        <v>158</v>
      </c>
      <c r="J13" s="3" t="s">
        <v>134</v>
      </c>
      <c r="K13" s="4"/>
      <c r="L13" s="5">
        <f t="shared" si="2"/>
        <v>1</v>
      </c>
      <c r="M13" s="5">
        <f t="shared" si="3"/>
        <v>1</v>
      </c>
      <c r="N13" s="5">
        <f t="shared" si="4"/>
        <v>1</v>
      </c>
      <c r="P13" s="17" t="s">
        <v>46</v>
      </c>
      <c r="Q13" s="17"/>
      <c r="R13" s="19">
        <v>11</v>
      </c>
      <c r="S13" s="19">
        <v>147</v>
      </c>
      <c r="T13" s="17">
        <f t="shared" si="5"/>
        <v>158</v>
      </c>
      <c r="U13" s="17"/>
      <c r="V13" s="19">
        <v>11</v>
      </c>
      <c r="W13" s="19">
        <v>147</v>
      </c>
      <c r="X13" s="80">
        <f t="shared" si="6"/>
        <v>158</v>
      </c>
      <c r="Y13" s="3" t="s">
        <v>134</v>
      </c>
      <c r="Z13" s="4"/>
      <c r="AA13" s="5">
        <f t="shared" si="7"/>
        <v>1</v>
      </c>
      <c r="AB13" s="5">
        <f t="shared" si="8"/>
        <v>1</v>
      </c>
      <c r="AC13" s="5">
        <f t="shared" si="9"/>
        <v>1</v>
      </c>
    </row>
    <row r="14" spans="1:29" ht="15.75" x14ac:dyDescent="0.25">
      <c r="A14" s="23" t="s">
        <v>66</v>
      </c>
      <c r="B14" s="20"/>
      <c r="C14" s="21">
        <v>14</v>
      </c>
      <c r="D14" s="21">
        <v>319</v>
      </c>
      <c r="E14" s="20">
        <f t="shared" si="0"/>
        <v>333</v>
      </c>
      <c r="F14" s="27"/>
      <c r="G14" s="28">
        <v>15</v>
      </c>
      <c r="H14" s="28">
        <v>319</v>
      </c>
      <c r="I14" s="23">
        <f t="shared" si="1"/>
        <v>334</v>
      </c>
      <c r="J14" s="6" t="s">
        <v>92</v>
      </c>
      <c r="K14" s="65"/>
      <c r="L14" s="66">
        <f t="shared" si="2"/>
        <v>0.93333333333333335</v>
      </c>
      <c r="M14" s="66">
        <f t="shared" si="3"/>
        <v>1</v>
      </c>
      <c r="N14" s="64">
        <f t="shared" si="4"/>
        <v>0.99700598802395213</v>
      </c>
      <c r="P14" s="23" t="s">
        <v>66</v>
      </c>
      <c r="Q14" s="20"/>
      <c r="R14" s="21">
        <v>14</v>
      </c>
      <c r="S14" s="21">
        <v>319</v>
      </c>
      <c r="T14" s="20">
        <f t="shared" si="5"/>
        <v>333</v>
      </c>
      <c r="U14" s="27"/>
      <c r="V14" s="28">
        <v>15</v>
      </c>
      <c r="W14" s="28">
        <v>319</v>
      </c>
      <c r="X14" s="23">
        <f t="shared" si="6"/>
        <v>334</v>
      </c>
      <c r="Y14" s="6" t="s">
        <v>92</v>
      </c>
      <c r="Z14" s="65"/>
      <c r="AA14" s="66">
        <f t="shared" si="7"/>
        <v>0.93333333333333335</v>
      </c>
      <c r="AB14" s="66">
        <f t="shared" si="8"/>
        <v>1</v>
      </c>
      <c r="AC14" s="64">
        <f t="shared" si="9"/>
        <v>0.99700598802395213</v>
      </c>
    </row>
    <row r="15" spans="1:29" x14ac:dyDescent="0.2">
      <c r="A15" s="80" t="s">
        <v>54</v>
      </c>
      <c r="B15" s="80"/>
      <c r="C15" s="84">
        <v>16</v>
      </c>
      <c r="D15" s="84">
        <v>89</v>
      </c>
      <c r="E15" s="17">
        <f t="shared" si="0"/>
        <v>105</v>
      </c>
      <c r="F15" s="80"/>
      <c r="G15" s="84">
        <v>16</v>
      </c>
      <c r="H15" s="84">
        <v>89</v>
      </c>
      <c r="I15" s="80">
        <f t="shared" si="1"/>
        <v>105</v>
      </c>
      <c r="J15" s="83" t="s">
        <v>142</v>
      </c>
      <c r="K15" s="81"/>
      <c r="L15" s="82">
        <f t="shared" si="2"/>
        <v>1</v>
      </c>
      <c r="M15" s="82">
        <f t="shared" si="3"/>
        <v>1</v>
      </c>
      <c r="N15" s="82">
        <f t="shared" si="4"/>
        <v>1</v>
      </c>
      <c r="P15" s="80" t="s">
        <v>54</v>
      </c>
      <c r="Q15" s="80"/>
      <c r="R15" s="84">
        <v>16</v>
      </c>
      <c r="S15" s="84">
        <v>89</v>
      </c>
      <c r="T15" s="17">
        <f t="shared" si="5"/>
        <v>105</v>
      </c>
      <c r="U15" s="80"/>
      <c r="V15" s="84">
        <v>16</v>
      </c>
      <c r="W15" s="84">
        <v>89</v>
      </c>
      <c r="X15" s="80">
        <f t="shared" si="6"/>
        <v>105</v>
      </c>
      <c r="Y15" s="83" t="s">
        <v>142</v>
      </c>
      <c r="Z15" s="81"/>
      <c r="AA15" s="82">
        <f t="shared" si="7"/>
        <v>1</v>
      </c>
      <c r="AB15" s="82">
        <f t="shared" si="8"/>
        <v>1</v>
      </c>
      <c r="AC15" s="82">
        <f t="shared" si="9"/>
        <v>1</v>
      </c>
    </row>
    <row r="16" spans="1:29" x14ac:dyDescent="0.2">
      <c r="A16" s="80" t="s">
        <v>11</v>
      </c>
      <c r="B16" s="79"/>
      <c r="C16" s="80">
        <v>17</v>
      </c>
      <c r="D16" s="80">
        <v>169</v>
      </c>
      <c r="E16" s="17">
        <f t="shared" si="0"/>
        <v>186</v>
      </c>
      <c r="F16" s="79"/>
      <c r="G16" s="80">
        <v>17</v>
      </c>
      <c r="H16" s="80">
        <v>169</v>
      </c>
      <c r="I16" s="80">
        <f t="shared" si="1"/>
        <v>186</v>
      </c>
      <c r="J16" s="83" t="s">
        <v>88</v>
      </c>
      <c r="K16" s="81"/>
      <c r="L16" s="82">
        <f t="shared" si="2"/>
        <v>1</v>
      </c>
      <c r="M16" s="82">
        <f t="shared" si="3"/>
        <v>1</v>
      </c>
      <c r="N16" s="82">
        <f t="shared" si="4"/>
        <v>1</v>
      </c>
      <c r="P16" s="80" t="s">
        <v>11</v>
      </c>
      <c r="Q16" s="79"/>
      <c r="R16" s="80">
        <v>17</v>
      </c>
      <c r="S16" s="80">
        <v>169</v>
      </c>
      <c r="T16" s="17">
        <f t="shared" si="5"/>
        <v>186</v>
      </c>
      <c r="U16" s="79"/>
      <c r="V16" s="80">
        <v>17</v>
      </c>
      <c r="W16" s="80">
        <v>169</v>
      </c>
      <c r="X16" s="80">
        <f t="shared" si="6"/>
        <v>186</v>
      </c>
      <c r="Y16" s="83" t="s">
        <v>88</v>
      </c>
      <c r="Z16" s="81"/>
      <c r="AA16" s="82">
        <f t="shared" si="7"/>
        <v>1</v>
      </c>
      <c r="AB16" s="82">
        <f t="shared" si="8"/>
        <v>1</v>
      </c>
      <c r="AC16" s="82">
        <f t="shared" si="9"/>
        <v>1</v>
      </c>
    </row>
    <row r="17" spans="1:29" x14ac:dyDescent="0.2">
      <c r="A17" s="38" t="s">
        <v>4</v>
      </c>
      <c r="B17" s="77"/>
      <c r="C17" s="37">
        <v>13</v>
      </c>
      <c r="D17" s="37">
        <v>71</v>
      </c>
      <c r="E17" s="36">
        <f t="shared" si="0"/>
        <v>84</v>
      </c>
      <c r="F17" s="38"/>
      <c r="G17" s="37">
        <v>22</v>
      </c>
      <c r="H17" s="37">
        <v>125</v>
      </c>
      <c r="I17" s="35">
        <f t="shared" si="1"/>
        <v>147</v>
      </c>
      <c r="J17" s="9" t="s">
        <v>95</v>
      </c>
      <c r="K17" s="11"/>
      <c r="L17" s="12">
        <f t="shared" si="2"/>
        <v>0.59090909090909094</v>
      </c>
      <c r="M17" s="12">
        <f t="shared" si="3"/>
        <v>0.56799999999999995</v>
      </c>
      <c r="N17" s="12">
        <f t="shared" si="4"/>
        <v>0.5714285714285714</v>
      </c>
      <c r="O17">
        <v>1</v>
      </c>
      <c r="P17" s="38" t="s">
        <v>4</v>
      </c>
      <c r="Q17" s="77"/>
      <c r="R17" s="37">
        <v>14</v>
      </c>
      <c r="S17" s="37">
        <v>71</v>
      </c>
      <c r="T17" s="36">
        <f t="shared" si="5"/>
        <v>85</v>
      </c>
      <c r="U17" s="38"/>
      <c r="V17" s="37">
        <v>22</v>
      </c>
      <c r="W17" s="37">
        <v>125</v>
      </c>
      <c r="X17" s="35">
        <f t="shared" si="6"/>
        <v>147</v>
      </c>
      <c r="Y17" s="9" t="s">
        <v>95</v>
      </c>
      <c r="Z17" s="11"/>
      <c r="AA17" s="12">
        <f t="shared" si="7"/>
        <v>0.63636363636363635</v>
      </c>
      <c r="AB17" s="12">
        <f t="shared" si="8"/>
        <v>0.56799999999999995</v>
      </c>
      <c r="AC17" s="12">
        <f t="shared" si="9"/>
        <v>0.57823129251700678</v>
      </c>
    </row>
    <row r="18" spans="1:29" x14ac:dyDescent="0.2">
      <c r="A18" s="40" t="s">
        <v>5</v>
      </c>
      <c r="B18" s="40"/>
      <c r="C18" s="41">
        <v>18</v>
      </c>
      <c r="D18" s="41">
        <v>25</v>
      </c>
      <c r="E18" s="36">
        <f t="shared" si="0"/>
        <v>43</v>
      </c>
      <c r="F18" s="40"/>
      <c r="G18" s="41">
        <v>18</v>
      </c>
      <c r="H18" s="41">
        <v>43</v>
      </c>
      <c r="I18" s="35">
        <f t="shared" si="1"/>
        <v>61</v>
      </c>
      <c r="J18" s="10" t="s">
        <v>96</v>
      </c>
      <c r="K18" s="11"/>
      <c r="L18" s="12">
        <f t="shared" si="2"/>
        <v>1</v>
      </c>
      <c r="M18" s="12">
        <f t="shared" si="3"/>
        <v>0.58139534883720934</v>
      </c>
      <c r="N18" s="12">
        <f t="shared" si="4"/>
        <v>0.70491803278688525</v>
      </c>
      <c r="O18">
        <v>7</v>
      </c>
      <c r="P18" s="40" t="s">
        <v>5</v>
      </c>
      <c r="Q18" s="40"/>
      <c r="R18" s="41">
        <v>18</v>
      </c>
      <c r="S18" s="41">
        <v>29</v>
      </c>
      <c r="T18" s="36">
        <f t="shared" si="5"/>
        <v>47</v>
      </c>
      <c r="U18" s="40"/>
      <c r="V18" s="41">
        <v>18</v>
      </c>
      <c r="W18" s="41">
        <v>43</v>
      </c>
      <c r="X18" s="35">
        <f t="shared" si="6"/>
        <v>61</v>
      </c>
      <c r="Y18" s="10" t="s">
        <v>96</v>
      </c>
      <c r="Z18" s="11"/>
      <c r="AA18" s="12">
        <f t="shared" si="7"/>
        <v>1</v>
      </c>
      <c r="AB18" s="12">
        <f t="shared" si="8"/>
        <v>0.67441860465116277</v>
      </c>
      <c r="AC18" s="12">
        <f t="shared" si="9"/>
        <v>0.77049180327868849</v>
      </c>
    </row>
    <row r="19" spans="1:29" x14ac:dyDescent="0.2">
      <c r="A19" s="34" t="s">
        <v>6</v>
      </c>
      <c r="B19" s="34"/>
      <c r="C19" s="29">
        <v>13</v>
      </c>
      <c r="D19" s="29">
        <v>137</v>
      </c>
      <c r="E19" s="20">
        <f t="shared" si="0"/>
        <v>150</v>
      </c>
      <c r="F19" s="34"/>
      <c r="G19" s="29">
        <v>15</v>
      </c>
      <c r="H19" s="29">
        <v>159</v>
      </c>
      <c r="I19" s="23">
        <f t="shared" si="1"/>
        <v>174</v>
      </c>
      <c r="J19" s="7" t="s">
        <v>97</v>
      </c>
      <c r="K19" s="65"/>
      <c r="L19" s="66">
        <f t="shared" si="2"/>
        <v>0.8666666666666667</v>
      </c>
      <c r="M19" s="66">
        <f t="shared" si="3"/>
        <v>0.86163522012578619</v>
      </c>
      <c r="N19" s="66">
        <f t="shared" si="4"/>
        <v>0.86206896551724133</v>
      </c>
      <c r="P19" s="34" t="s">
        <v>6</v>
      </c>
      <c r="Q19" s="34"/>
      <c r="R19" s="29">
        <v>13</v>
      </c>
      <c r="S19" s="29">
        <v>137</v>
      </c>
      <c r="T19" s="20">
        <f t="shared" si="5"/>
        <v>150</v>
      </c>
      <c r="U19" s="34"/>
      <c r="V19" s="29">
        <v>15</v>
      </c>
      <c r="W19" s="29">
        <v>159</v>
      </c>
      <c r="X19" s="23">
        <f t="shared" si="6"/>
        <v>174</v>
      </c>
      <c r="Y19" s="7" t="s">
        <v>97</v>
      </c>
      <c r="Z19" s="65"/>
      <c r="AA19" s="66">
        <f t="shared" si="7"/>
        <v>0.8666666666666667</v>
      </c>
      <c r="AB19" s="66">
        <f t="shared" si="8"/>
        <v>0.86163522012578619</v>
      </c>
      <c r="AC19" s="66">
        <f t="shared" si="9"/>
        <v>0.86206896551724133</v>
      </c>
    </row>
    <row r="20" spans="1:29" x14ac:dyDescent="0.2">
      <c r="A20" s="80" t="s">
        <v>12</v>
      </c>
      <c r="B20" s="80"/>
      <c r="C20" s="84">
        <v>16</v>
      </c>
      <c r="D20" s="84">
        <v>141</v>
      </c>
      <c r="E20" s="17">
        <f t="shared" si="0"/>
        <v>157</v>
      </c>
      <c r="F20" s="80"/>
      <c r="G20" s="84">
        <v>16</v>
      </c>
      <c r="H20" s="84">
        <v>141</v>
      </c>
      <c r="I20" s="80">
        <f t="shared" si="1"/>
        <v>157</v>
      </c>
      <c r="J20" s="83" t="s">
        <v>99</v>
      </c>
      <c r="K20" s="81"/>
      <c r="L20" s="82">
        <f t="shared" si="2"/>
        <v>1</v>
      </c>
      <c r="M20" s="82">
        <f t="shared" si="3"/>
        <v>1</v>
      </c>
      <c r="N20" s="82">
        <f t="shared" si="4"/>
        <v>1</v>
      </c>
      <c r="P20" s="80" t="s">
        <v>12</v>
      </c>
      <c r="Q20" s="80"/>
      <c r="R20" s="84">
        <v>16</v>
      </c>
      <c r="S20" s="84">
        <v>141</v>
      </c>
      <c r="T20" s="17">
        <f t="shared" si="5"/>
        <v>157</v>
      </c>
      <c r="U20" s="80"/>
      <c r="V20" s="84">
        <v>16</v>
      </c>
      <c r="W20" s="84">
        <v>141</v>
      </c>
      <c r="X20" s="80">
        <f t="shared" si="6"/>
        <v>157</v>
      </c>
      <c r="Y20" s="83" t="s">
        <v>99</v>
      </c>
      <c r="Z20" s="81"/>
      <c r="AA20" s="82">
        <f t="shared" si="7"/>
        <v>1</v>
      </c>
      <c r="AB20" s="82">
        <f t="shared" si="8"/>
        <v>1</v>
      </c>
      <c r="AC20" s="82">
        <f t="shared" si="9"/>
        <v>1</v>
      </c>
    </row>
    <row r="21" spans="1:29" x14ac:dyDescent="0.2">
      <c r="A21" s="38" t="s">
        <v>13</v>
      </c>
      <c r="B21" s="38"/>
      <c r="C21" s="37">
        <v>13</v>
      </c>
      <c r="D21" s="37">
        <v>158</v>
      </c>
      <c r="E21" s="36">
        <f t="shared" si="0"/>
        <v>171</v>
      </c>
      <c r="F21" s="38"/>
      <c r="G21" s="38">
        <v>20</v>
      </c>
      <c r="H21" s="37">
        <v>282</v>
      </c>
      <c r="I21" s="35">
        <f t="shared" si="1"/>
        <v>302</v>
      </c>
      <c r="J21" s="9" t="s">
        <v>100</v>
      </c>
      <c r="K21" s="11"/>
      <c r="L21" s="12">
        <f t="shared" si="2"/>
        <v>0.65</v>
      </c>
      <c r="M21" s="12">
        <f t="shared" si="3"/>
        <v>0.56028368794326244</v>
      </c>
      <c r="N21" s="12">
        <f t="shared" si="4"/>
        <v>0.56622516556291391</v>
      </c>
      <c r="P21" s="38" t="s">
        <v>13</v>
      </c>
      <c r="Q21" s="38"/>
      <c r="R21" s="37">
        <v>13</v>
      </c>
      <c r="S21" s="37">
        <v>158</v>
      </c>
      <c r="T21" s="36">
        <f t="shared" si="5"/>
        <v>171</v>
      </c>
      <c r="U21" s="38"/>
      <c r="V21" s="38">
        <v>20</v>
      </c>
      <c r="W21" s="37">
        <v>282</v>
      </c>
      <c r="X21" s="35">
        <f t="shared" si="6"/>
        <v>302</v>
      </c>
      <c r="Y21" s="9" t="s">
        <v>100</v>
      </c>
      <c r="Z21" s="11"/>
      <c r="AA21" s="12">
        <f t="shared" si="7"/>
        <v>0.65</v>
      </c>
      <c r="AB21" s="12">
        <f t="shared" si="8"/>
        <v>0.56028368794326244</v>
      </c>
      <c r="AC21" s="12">
        <f t="shared" si="9"/>
        <v>0.56622516556291391</v>
      </c>
    </row>
    <row r="22" spans="1:29" x14ac:dyDescent="0.2">
      <c r="A22" s="49">
        <v>19</v>
      </c>
      <c r="B22" s="50"/>
      <c r="C22" s="51">
        <v>18</v>
      </c>
      <c r="D22" s="51">
        <v>111</v>
      </c>
      <c r="E22" s="46">
        <f t="shared" si="0"/>
        <v>129</v>
      </c>
      <c r="F22" s="50"/>
      <c r="G22" s="51">
        <v>19</v>
      </c>
      <c r="H22" s="51">
        <v>322</v>
      </c>
      <c r="I22" s="45">
        <f t="shared" si="1"/>
        <v>341</v>
      </c>
      <c r="J22" s="76" t="s">
        <v>101</v>
      </c>
      <c r="K22" s="74"/>
      <c r="L22" s="75">
        <f t="shared" si="2"/>
        <v>0.94736842105263153</v>
      </c>
      <c r="M22" s="75">
        <f t="shared" si="3"/>
        <v>0.34472049689440992</v>
      </c>
      <c r="N22" s="75">
        <f t="shared" si="4"/>
        <v>0.3782991202346041</v>
      </c>
      <c r="P22" s="49">
        <v>19</v>
      </c>
      <c r="Q22" s="50"/>
      <c r="R22" s="51">
        <v>18</v>
      </c>
      <c r="S22" s="51">
        <v>111</v>
      </c>
      <c r="T22" s="46">
        <f t="shared" si="5"/>
        <v>129</v>
      </c>
      <c r="U22" s="50"/>
      <c r="V22" s="51">
        <v>19</v>
      </c>
      <c r="W22" s="51">
        <v>322</v>
      </c>
      <c r="X22" s="45">
        <f t="shared" si="6"/>
        <v>341</v>
      </c>
      <c r="Y22" s="76" t="s">
        <v>101</v>
      </c>
      <c r="Z22" s="74"/>
      <c r="AA22" s="75">
        <f t="shared" si="7"/>
        <v>0.94736842105263153</v>
      </c>
      <c r="AB22" s="75">
        <f t="shared" si="8"/>
        <v>0.34472049689440992</v>
      </c>
      <c r="AC22" s="75">
        <f t="shared" si="9"/>
        <v>0.3782991202346041</v>
      </c>
    </row>
    <row r="23" spans="1:29" ht="15.75" x14ac:dyDescent="0.25">
      <c r="A23" s="80" t="s">
        <v>14</v>
      </c>
      <c r="B23" s="80"/>
      <c r="C23" s="84">
        <v>23</v>
      </c>
      <c r="D23" s="84">
        <v>191</v>
      </c>
      <c r="E23" s="17">
        <f t="shared" si="0"/>
        <v>214</v>
      </c>
      <c r="F23" s="85"/>
      <c r="G23" s="84">
        <v>23</v>
      </c>
      <c r="H23" s="84">
        <v>191</v>
      </c>
      <c r="I23" s="80">
        <f t="shared" si="1"/>
        <v>214</v>
      </c>
      <c r="J23" s="83" t="s">
        <v>102</v>
      </c>
      <c r="K23" s="81"/>
      <c r="L23" s="82">
        <f t="shared" si="2"/>
        <v>1</v>
      </c>
      <c r="M23" s="82">
        <f t="shared" si="3"/>
        <v>1</v>
      </c>
      <c r="N23" s="82">
        <f t="shared" si="4"/>
        <v>1</v>
      </c>
      <c r="P23" s="80" t="s">
        <v>14</v>
      </c>
      <c r="Q23" s="80"/>
      <c r="R23" s="84">
        <v>23</v>
      </c>
      <c r="S23" s="84">
        <v>191</v>
      </c>
      <c r="T23" s="17">
        <f t="shared" si="5"/>
        <v>214</v>
      </c>
      <c r="U23" s="85"/>
      <c r="V23" s="84">
        <v>23</v>
      </c>
      <c r="W23" s="84">
        <v>191</v>
      </c>
      <c r="X23" s="80">
        <f t="shared" si="6"/>
        <v>214</v>
      </c>
      <c r="Y23" s="83" t="s">
        <v>102</v>
      </c>
      <c r="Z23" s="81"/>
      <c r="AA23" s="82">
        <f t="shared" si="7"/>
        <v>1</v>
      </c>
      <c r="AB23" s="82">
        <f t="shared" si="8"/>
        <v>1</v>
      </c>
      <c r="AC23" s="82">
        <f t="shared" si="9"/>
        <v>1</v>
      </c>
    </row>
    <row r="24" spans="1:29" x14ac:dyDescent="0.2">
      <c r="A24" s="61" t="s">
        <v>34</v>
      </c>
      <c r="B24" s="61"/>
      <c r="C24" s="61">
        <v>4</v>
      </c>
      <c r="D24" s="61">
        <v>2</v>
      </c>
      <c r="E24" s="60">
        <f t="shared" si="0"/>
        <v>6</v>
      </c>
      <c r="F24" s="61"/>
      <c r="G24" s="61">
        <v>44</v>
      </c>
      <c r="H24" s="61">
        <v>124</v>
      </c>
      <c r="I24" s="61">
        <f t="shared" si="1"/>
        <v>168</v>
      </c>
      <c r="J24" s="103" t="s">
        <v>121</v>
      </c>
      <c r="K24" s="73"/>
      <c r="L24" s="16">
        <f t="shared" si="2"/>
        <v>9.0909090909090912E-2</v>
      </c>
      <c r="M24" s="16">
        <f t="shared" si="3"/>
        <v>1.6129032258064516E-2</v>
      </c>
      <c r="N24" s="16">
        <f t="shared" si="4"/>
        <v>3.5714285714285712E-2</v>
      </c>
      <c r="P24" s="61" t="s">
        <v>34</v>
      </c>
      <c r="Q24" s="61"/>
      <c r="R24" s="61">
        <v>4</v>
      </c>
      <c r="S24" s="61">
        <v>2</v>
      </c>
      <c r="T24" s="60">
        <f t="shared" si="5"/>
        <v>6</v>
      </c>
      <c r="U24" s="61"/>
      <c r="V24" s="61">
        <v>44</v>
      </c>
      <c r="W24" s="61">
        <v>124</v>
      </c>
      <c r="X24" s="61">
        <f t="shared" si="6"/>
        <v>168</v>
      </c>
      <c r="Y24" s="103" t="s">
        <v>121</v>
      </c>
      <c r="Z24" s="73"/>
      <c r="AA24" s="16">
        <f t="shared" si="7"/>
        <v>9.0909090909090912E-2</v>
      </c>
      <c r="AB24" s="16">
        <f t="shared" si="8"/>
        <v>1.6129032258064516E-2</v>
      </c>
      <c r="AC24" s="16">
        <f t="shared" si="9"/>
        <v>3.5714285714285712E-2</v>
      </c>
    </row>
    <row r="25" spans="1:29" x14ac:dyDescent="0.2">
      <c r="A25" s="80" t="s">
        <v>30</v>
      </c>
      <c r="B25" s="80"/>
      <c r="C25" s="84">
        <v>50</v>
      </c>
      <c r="D25" s="84">
        <v>17</v>
      </c>
      <c r="E25" s="17">
        <f t="shared" si="0"/>
        <v>67</v>
      </c>
      <c r="F25" s="80"/>
      <c r="G25" s="84">
        <v>50</v>
      </c>
      <c r="H25" s="84">
        <v>17</v>
      </c>
      <c r="I25" s="80">
        <f t="shared" si="1"/>
        <v>67</v>
      </c>
      <c r="J25" s="83" t="s">
        <v>118</v>
      </c>
      <c r="K25" s="81"/>
      <c r="L25" s="82">
        <f t="shared" si="2"/>
        <v>1</v>
      </c>
      <c r="M25" s="82">
        <f t="shared" si="3"/>
        <v>1</v>
      </c>
      <c r="N25" s="82">
        <f t="shared" si="4"/>
        <v>1</v>
      </c>
      <c r="P25" s="80" t="s">
        <v>30</v>
      </c>
      <c r="Q25" s="80"/>
      <c r="R25" s="84">
        <v>50</v>
      </c>
      <c r="S25" s="84">
        <v>17</v>
      </c>
      <c r="T25" s="17">
        <f t="shared" si="5"/>
        <v>67</v>
      </c>
      <c r="U25" s="80"/>
      <c r="V25" s="84">
        <v>50</v>
      </c>
      <c r="W25" s="84">
        <v>17</v>
      </c>
      <c r="X25" s="80">
        <f t="shared" si="6"/>
        <v>67</v>
      </c>
      <c r="Y25" s="83" t="s">
        <v>118</v>
      </c>
      <c r="Z25" s="81"/>
      <c r="AA25" s="82">
        <f t="shared" si="7"/>
        <v>1</v>
      </c>
      <c r="AB25" s="82">
        <f t="shared" si="8"/>
        <v>1</v>
      </c>
      <c r="AC25" s="82">
        <f t="shared" si="9"/>
        <v>1</v>
      </c>
    </row>
    <row r="26" spans="1:29" x14ac:dyDescent="0.2">
      <c r="A26" s="86" t="s">
        <v>79</v>
      </c>
      <c r="B26" s="86"/>
      <c r="C26" s="86">
        <v>11</v>
      </c>
      <c r="D26" s="86">
        <v>11</v>
      </c>
      <c r="E26" s="17">
        <f t="shared" si="0"/>
        <v>22</v>
      </c>
      <c r="F26" s="86"/>
      <c r="G26" s="86">
        <v>11</v>
      </c>
      <c r="H26" s="86">
        <v>11</v>
      </c>
      <c r="I26" s="80">
        <f t="shared" si="1"/>
        <v>22</v>
      </c>
      <c r="J26" s="87" t="s">
        <v>170</v>
      </c>
      <c r="K26" s="81"/>
      <c r="L26" s="82">
        <f t="shared" si="2"/>
        <v>1</v>
      </c>
      <c r="M26" s="82">
        <f t="shared" si="3"/>
        <v>1</v>
      </c>
      <c r="N26" s="82">
        <f t="shared" si="4"/>
        <v>1</v>
      </c>
      <c r="P26" s="86" t="s">
        <v>79</v>
      </c>
      <c r="Q26" s="86"/>
      <c r="R26" s="86">
        <v>11</v>
      </c>
      <c r="S26" s="86">
        <v>11</v>
      </c>
      <c r="T26" s="17">
        <f t="shared" si="5"/>
        <v>22</v>
      </c>
      <c r="U26" s="86"/>
      <c r="V26" s="86">
        <v>11</v>
      </c>
      <c r="W26" s="86">
        <v>11</v>
      </c>
      <c r="X26" s="80">
        <f t="shared" si="6"/>
        <v>22</v>
      </c>
      <c r="Y26" s="87" t="s">
        <v>170</v>
      </c>
      <c r="Z26" s="81"/>
      <c r="AA26" s="82">
        <f t="shared" si="7"/>
        <v>1</v>
      </c>
      <c r="AB26" s="82">
        <f t="shared" si="8"/>
        <v>1</v>
      </c>
      <c r="AC26" s="82">
        <f t="shared" si="9"/>
        <v>1</v>
      </c>
    </row>
    <row r="27" spans="1:29" x14ac:dyDescent="0.2">
      <c r="A27" s="80" t="s">
        <v>58</v>
      </c>
      <c r="B27" s="80"/>
      <c r="C27" s="17">
        <v>16</v>
      </c>
      <c r="D27" s="80">
        <v>180</v>
      </c>
      <c r="E27" s="17">
        <f t="shared" si="0"/>
        <v>196</v>
      </c>
      <c r="F27" s="80"/>
      <c r="G27" s="80">
        <v>16</v>
      </c>
      <c r="H27" s="80">
        <v>180</v>
      </c>
      <c r="I27" s="80">
        <f t="shared" si="1"/>
        <v>196</v>
      </c>
      <c r="J27" s="83" t="s">
        <v>147</v>
      </c>
      <c r="K27" s="81"/>
      <c r="L27" s="82">
        <f t="shared" si="2"/>
        <v>1</v>
      </c>
      <c r="M27" s="82">
        <f t="shared" si="3"/>
        <v>1</v>
      </c>
      <c r="N27" s="82">
        <f t="shared" si="4"/>
        <v>1</v>
      </c>
      <c r="P27" s="80" t="s">
        <v>58</v>
      </c>
      <c r="Q27" s="80"/>
      <c r="R27" s="17">
        <v>16</v>
      </c>
      <c r="S27" s="80">
        <v>180</v>
      </c>
      <c r="T27" s="17">
        <f t="shared" si="5"/>
        <v>196</v>
      </c>
      <c r="U27" s="80"/>
      <c r="V27" s="80">
        <v>16</v>
      </c>
      <c r="W27" s="80">
        <v>180</v>
      </c>
      <c r="X27" s="80">
        <f t="shared" si="6"/>
        <v>196</v>
      </c>
      <c r="Y27" s="83" t="s">
        <v>147</v>
      </c>
      <c r="Z27" s="81"/>
      <c r="AA27" s="82">
        <f t="shared" si="7"/>
        <v>1</v>
      </c>
      <c r="AB27" s="82">
        <f t="shared" si="8"/>
        <v>1</v>
      </c>
      <c r="AC27" s="82">
        <f t="shared" si="9"/>
        <v>1</v>
      </c>
    </row>
    <row r="28" spans="1:29" x14ac:dyDescent="0.2">
      <c r="A28" s="80" t="s">
        <v>16</v>
      </c>
      <c r="B28" s="80"/>
      <c r="C28" s="84">
        <v>11</v>
      </c>
      <c r="D28" s="19">
        <v>147</v>
      </c>
      <c r="E28" s="17">
        <f t="shared" si="0"/>
        <v>158</v>
      </c>
      <c r="F28" s="80"/>
      <c r="G28" s="84">
        <v>11</v>
      </c>
      <c r="H28" s="84">
        <v>147</v>
      </c>
      <c r="I28" s="80">
        <f t="shared" si="1"/>
        <v>158</v>
      </c>
      <c r="J28" s="83" t="s">
        <v>104</v>
      </c>
      <c r="K28" s="81"/>
      <c r="L28" s="82">
        <f t="shared" si="2"/>
        <v>1</v>
      </c>
      <c r="M28" s="82">
        <f t="shared" si="3"/>
        <v>1</v>
      </c>
      <c r="N28" s="82">
        <f t="shared" si="4"/>
        <v>1</v>
      </c>
      <c r="P28" s="80" t="s">
        <v>16</v>
      </c>
      <c r="Q28" s="80"/>
      <c r="R28" s="84">
        <v>11</v>
      </c>
      <c r="S28" s="19">
        <v>147</v>
      </c>
      <c r="T28" s="17">
        <f t="shared" si="5"/>
        <v>158</v>
      </c>
      <c r="U28" s="80"/>
      <c r="V28" s="84">
        <v>11</v>
      </c>
      <c r="W28" s="84">
        <v>147</v>
      </c>
      <c r="X28" s="80">
        <f t="shared" si="6"/>
        <v>158</v>
      </c>
      <c r="Y28" s="83" t="s">
        <v>104</v>
      </c>
      <c r="Z28" s="81"/>
      <c r="AA28" s="82">
        <f t="shared" si="7"/>
        <v>1</v>
      </c>
      <c r="AB28" s="82">
        <f t="shared" si="8"/>
        <v>1</v>
      </c>
      <c r="AC28" s="82">
        <f t="shared" si="9"/>
        <v>1</v>
      </c>
    </row>
    <row r="29" spans="1:29" ht="25.5" x14ac:dyDescent="0.2">
      <c r="A29" s="33">
        <v>83</v>
      </c>
      <c r="B29" s="34"/>
      <c r="C29" s="34">
        <v>7</v>
      </c>
      <c r="D29" s="34">
        <v>4</v>
      </c>
      <c r="E29" s="20">
        <f t="shared" si="0"/>
        <v>11</v>
      </c>
      <c r="F29" s="34"/>
      <c r="G29" s="34">
        <v>7</v>
      </c>
      <c r="H29" s="34">
        <v>5</v>
      </c>
      <c r="I29" s="23">
        <f t="shared" si="1"/>
        <v>12</v>
      </c>
      <c r="J29" s="68" t="s">
        <v>154</v>
      </c>
      <c r="K29" s="65"/>
      <c r="L29" s="66">
        <f t="shared" si="2"/>
        <v>1</v>
      </c>
      <c r="M29" s="66">
        <f t="shared" si="3"/>
        <v>0.8</v>
      </c>
      <c r="N29" s="66">
        <f t="shared" si="4"/>
        <v>0.91666666666666663</v>
      </c>
      <c r="P29" s="33">
        <v>83</v>
      </c>
      <c r="Q29" s="34"/>
      <c r="R29" s="34">
        <v>7</v>
      </c>
      <c r="S29" s="34">
        <v>4</v>
      </c>
      <c r="T29" s="20">
        <f t="shared" si="5"/>
        <v>11</v>
      </c>
      <c r="U29" s="34"/>
      <c r="V29" s="34">
        <v>7</v>
      </c>
      <c r="W29" s="34">
        <v>5</v>
      </c>
      <c r="X29" s="23">
        <f t="shared" si="6"/>
        <v>12</v>
      </c>
      <c r="Y29" s="68" t="s">
        <v>154</v>
      </c>
      <c r="Z29" s="65"/>
      <c r="AA29" s="66">
        <f t="shared" si="7"/>
        <v>1</v>
      </c>
      <c r="AB29" s="66">
        <f t="shared" si="8"/>
        <v>0.8</v>
      </c>
      <c r="AC29" s="66">
        <f t="shared" si="9"/>
        <v>0.91666666666666663</v>
      </c>
    </row>
    <row r="30" spans="1:29" ht="25.5" x14ac:dyDescent="0.2">
      <c r="A30" s="23" t="s">
        <v>19</v>
      </c>
      <c r="B30" s="23"/>
      <c r="C30" s="29">
        <v>21</v>
      </c>
      <c r="D30" s="29">
        <v>59</v>
      </c>
      <c r="E30" s="20">
        <f t="shared" si="0"/>
        <v>80</v>
      </c>
      <c r="F30" s="23"/>
      <c r="G30" s="29">
        <v>21</v>
      </c>
      <c r="H30" s="29">
        <v>60</v>
      </c>
      <c r="I30" s="23">
        <f t="shared" si="1"/>
        <v>81</v>
      </c>
      <c r="J30" s="6" t="s">
        <v>107</v>
      </c>
      <c r="K30" s="65"/>
      <c r="L30" s="66">
        <f t="shared" si="2"/>
        <v>1</v>
      </c>
      <c r="M30" s="66">
        <f t="shared" si="3"/>
        <v>0.98333333333333328</v>
      </c>
      <c r="N30" s="66">
        <f t="shared" si="4"/>
        <v>0.98765432098765427</v>
      </c>
      <c r="P30" s="23" t="s">
        <v>19</v>
      </c>
      <c r="Q30" s="23"/>
      <c r="R30" s="29">
        <v>21</v>
      </c>
      <c r="S30" s="29">
        <v>59</v>
      </c>
      <c r="T30" s="20">
        <f t="shared" si="5"/>
        <v>80</v>
      </c>
      <c r="U30" s="23"/>
      <c r="V30" s="29">
        <v>21</v>
      </c>
      <c r="W30" s="29">
        <v>60</v>
      </c>
      <c r="X30" s="23">
        <f t="shared" si="6"/>
        <v>81</v>
      </c>
      <c r="Y30" s="6" t="s">
        <v>107</v>
      </c>
      <c r="Z30" s="65"/>
      <c r="AA30" s="66">
        <f t="shared" si="7"/>
        <v>1</v>
      </c>
      <c r="AB30" s="66">
        <f t="shared" si="8"/>
        <v>0.98333333333333328</v>
      </c>
      <c r="AC30" s="66">
        <f t="shared" si="9"/>
        <v>0.98765432098765427</v>
      </c>
    </row>
    <row r="31" spans="1:29" x14ac:dyDescent="0.2">
      <c r="A31" s="35" t="s">
        <v>21</v>
      </c>
      <c r="B31" s="35"/>
      <c r="C31" s="37">
        <v>14</v>
      </c>
      <c r="D31" s="37">
        <v>36</v>
      </c>
      <c r="E31" s="36">
        <f t="shared" si="0"/>
        <v>50</v>
      </c>
      <c r="F31" s="35"/>
      <c r="G31" s="37">
        <v>14</v>
      </c>
      <c r="H31" s="37">
        <v>84</v>
      </c>
      <c r="I31" s="35">
        <f t="shared" si="1"/>
        <v>98</v>
      </c>
      <c r="J31" s="8" t="s">
        <v>109</v>
      </c>
      <c r="K31" s="11"/>
      <c r="L31" s="12">
        <f t="shared" si="2"/>
        <v>1</v>
      </c>
      <c r="M31" s="12">
        <f t="shared" si="3"/>
        <v>0.42857142857142855</v>
      </c>
      <c r="N31" s="12">
        <f t="shared" si="4"/>
        <v>0.51020408163265307</v>
      </c>
      <c r="P31" s="35" t="s">
        <v>21</v>
      </c>
      <c r="Q31" s="35"/>
      <c r="R31" s="37">
        <v>14</v>
      </c>
      <c r="S31" s="37">
        <v>36</v>
      </c>
      <c r="T31" s="36">
        <f t="shared" si="5"/>
        <v>50</v>
      </c>
      <c r="U31" s="35"/>
      <c r="V31" s="37">
        <v>14</v>
      </c>
      <c r="W31" s="37">
        <v>84</v>
      </c>
      <c r="X31" s="35">
        <f t="shared" si="6"/>
        <v>98</v>
      </c>
      <c r="Y31" s="8" t="s">
        <v>109</v>
      </c>
      <c r="Z31" s="11"/>
      <c r="AA31" s="12">
        <f t="shared" si="7"/>
        <v>1</v>
      </c>
      <c r="AB31" s="12">
        <f t="shared" si="8"/>
        <v>0.42857142857142855</v>
      </c>
      <c r="AC31" s="12">
        <f t="shared" si="9"/>
        <v>0.51020408163265307</v>
      </c>
    </row>
    <row r="32" spans="1:29" x14ac:dyDescent="0.2">
      <c r="A32" s="23" t="s">
        <v>22</v>
      </c>
      <c r="B32" s="23"/>
      <c r="C32" s="23">
        <v>17</v>
      </c>
      <c r="D32" s="23">
        <v>34</v>
      </c>
      <c r="E32" s="20">
        <f t="shared" si="0"/>
        <v>51</v>
      </c>
      <c r="F32" s="23"/>
      <c r="G32" s="23">
        <v>17</v>
      </c>
      <c r="H32" s="23">
        <v>36</v>
      </c>
      <c r="I32" s="23">
        <f t="shared" si="1"/>
        <v>53</v>
      </c>
      <c r="J32" s="6" t="s">
        <v>110</v>
      </c>
      <c r="K32" s="65"/>
      <c r="L32" s="66">
        <f t="shared" si="2"/>
        <v>1</v>
      </c>
      <c r="M32" s="66">
        <f t="shared" si="3"/>
        <v>0.94444444444444442</v>
      </c>
      <c r="N32" s="66">
        <f t="shared" si="4"/>
        <v>0.96226415094339623</v>
      </c>
      <c r="O32">
        <v>2</v>
      </c>
      <c r="P32" s="23" t="s">
        <v>22</v>
      </c>
      <c r="Q32" s="23"/>
      <c r="R32" s="23">
        <v>18</v>
      </c>
      <c r="S32" s="23">
        <v>35</v>
      </c>
      <c r="T32" s="20">
        <f t="shared" si="5"/>
        <v>53</v>
      </c>
      <c r="U32" s="23"/>
      <c r="V32" s="23">
        <v>18</v>
      </c>
      <c r="W32" s="23">
        <v>36</v>
      </c>
      <c r="X32" s="23">
        <f t="shared" si="6"/>
        <v>54</v>
      </c>
      <c r="Y32" s="6" t="s">
        <v>110</v>
      </c>
      <c r="Z32" s="65"/>
      <c r="AA32" s="66">
        <f t="shared" si="7"/>
        <v>1</v>
      </c>
      <c r="AB32" s="66">
        <f t="shared" si="8"/>
        <v>0.97222222222222221</v>
      </c>
      <c r="AC32" s="66">
        <f t="shared" si="9"/>
        <v>0.98148148148148151</v>
      </c>
    </row>
    <row r="33" spans="1:29" x14ac:dyDescent="0.2">
      <c r="A33" s="23" t="s">
        <v>23</v>
      </c>
      <c r="B33" s="23"/>
      <c r="C33" s="23">
        <v>10</v>
      </c>
      <c r="D33" s="23">
        <v>157</v>
      </c>
      <c r="E33" s="20">
        <f t="shared" si="0"/>
        <v>167</v>
      </c>
      <c r="F33" s="23"/>
      <c r="G33" s="23">
        <v>14</v>
      </c>
      <c r="H33" s="23">
        <v>190</v>
      </c>
      <c r="I33" s="23">
        <f t="shared" si="1"/>
        <v>204</v>
      </c>
      <c r="J33" s="6" t="s">
        <v>111</v>
      </c>
      <c r="K33" s="65"/>
      <c r="L33" s="66">
        <f t="shared" si="2"/>
        <v>0.7142857142857143</v>
      </c>
      <c r="M33" s="66">
        <f t="shared" si="3"/>
        <v>0.82631578947368423</v>
      </c>
      <c r="N33" s="66">
        <f t="shared" si="4"/>
        <v>0.81862745098039214</v>
      </c>
      <c r="P33" s="23" t="s">
        <v>23</v>
      </c>
      <c r="Q33" s="23"/>
      <c r="R33" s="23">
        <v>10</v>
      </c>
      <c r="S33" s="23">
        <v>157</v>
      </c>
      <c r="T33" s="20">
        <f t="shared" si="5"/>
        <v>167</v>
      </c>
      <c r="U33" s="23"/>
      <c r="V33" s="23">
        <v>14</v>
      </c>
      <c r="W33" s="23">
        <v>190</v>
      </c>
      <c r="X33" s="23">
        <f t="shared" si="6"/>
        <v>204</v>
      </c>
      <c r="Y33" s="6" t="s">
        <v>111</v>
      </c>
      <c r="Z33" s="65"/>
      <c r="AA33" s="66">
        <f t="shared" si="7"/>
        <v>0.7142857142857143</v>
      </c>
      <c r="AB33" s="66">
        <f t="shared" si="8"/>
        <v>0.82631578947368423</v>
      </c>
      <c r="AC33" s="66">
        <f t="shared" si="9"/>
        <v>0.81862745098039214</v>
      </c>
    </row>
    <row r="34" spans="1:29" x14ac:dyDescent="0.2">
      <c r="A34" s="45" t="s">
        <v>24</v>
      </c>
      <c r="B34" s="45"/>
      <c r="C34" s="48">
        <v>14</v>
      </c>
      <c r="D34" s="48">
        <v>87</v>
      </c>
      <c r="E34" s="46">
        <f t="shared" si="0"/>
        <v>101</v>
      </c>
      <c r="F34" s="45"/>
      <c r="G34" s="48">
        <v>18</v>
      </c>
      <c r="H34" s="48">
        <v>239</v>
      </c>
      <c r="I34" s="45">
        <f t="shared" si="1"/>
        <v>257</v>
      </c>
      <c r="J34" s="47" t="s">
        <v>112</v>
      </c>
      <c r="K34" s="74"/>
      <c r="L34" s="75">
        <f t="shared" si="2"/>
        <v>0.77777777777777779</v>
      </c>
      <c r="M34" s="75">
        <f t="shared" si="3"/>
        <v>0.36401673640167365</v>
      </c>
      <c r="N34" s="75">
        <f t="shared" si="4"/>
        <v>0.39299610894941633</v>
      </c>
      <c r="P34" s="45" t="s">
        <v>24</v>
      </c>
      <c r="Q34" s="45"/>
      <c r="R34" s="48">
        <v>14</v>
      </c>
      <c r="S34" s="48">
        <v>87</v>
      </c>
      <c r="T34" s="46">
        <f t="shared" si="5"/>
        <v>101</v>
      </c>
      <c r="U34" s="45"/>
      <c r="V34" s="48">
        <v>18</v>
      </c>
      <c r="W34" s="48">
        <v>239</v>
      </c>
      <c r="X34" s="45">
        <f t="shared" si="6"/>
        <v>257</v>
      </c>
      <c r="Y34" s="47" t="s">
        <v>112</v>
      </c>
      <c r="Z34" s="74"/>
      <c r="AA34" s="75">
        <f t="shared" si="7"/>
        <v>0.77777777777777779</v>
      </c>
      <c r="AB34" s="75">
        <f t="shared" si="8"/>
        <v>0.36401673640167365</v>
      </c>
      <c r="AC34" s="75">
        <f t="shared" si="9"/>
        <v>0.39299610894941633</v>
      </c>
    </row>
    <row r="35" spans="1:29" x14ac:dyDescent="0.2">
      <c r="A35" s="23" t="s">
        <v>25</v>
      </c>
      <c r="B35" s="23"/>
      <c r="C35" s="29">
        <v>12</v>
      </c>
      <c r="D35" s="29">
        <v>19</v>
      </c>
      <c r="E35" s="20">
        <f t="shared" ref="E35:E66" si="10">B35+C35+D35</f>
        <v>31</v>
      </c>
      <c r="F35" s="23"/>
      <c r="G35" s="29">
        <v>13</v>
      </c>
      <c r="H35" s="29">
        <v>23</v>
      </c>
      <c r="I35" s="23">
        <f t="shared" ref="I35:I66" si="11">G35+H35</f>
        <v>36</v>
      </c>
      <c r="J35" s="6" t="s">
        <v>113</v>
      </c>
      <c r="K35" s="65"/>
      <c r="L35" s="66">
        <f t="shared" ref="L35:L70" si="12">C35/G35</f>
        <v>0.92307692307692313</v>
      </c>
      <c r="M35" s="66">
        <f t="shared" ref="M35:M70" si="13">D35/H35</f>
        <v>0.82608695652173914</v>
      </c>
      <c r="N35" s="66">
        <f t="shared" ref="N35:N70" si="14">E35/I35</f>
        <v>0.86111111111111116</v>
      </c>
      <c r="P35" s="23" t="s">
        <v>25</v>
      </c>
      <c r="Q35" s="23"/>
      <c r="R35" s="29">
        <v>12</v>
      </c>
      <c r="S35" s="29">
        <v>19</v>
      </c>
      <c r="T35" s="20">
        <f t="shared" ref="T35:T66" si="15">Q35+R35+S35</f>
        <v>31</v>
      </c>
      <c r="U35" s="23"/>
      <c r="V35" s="29">
        <v>13</v>
      </c>
      <c r="W35" s="29">
        <v>23</v>
      </c>
      <c r="X35" s="23">
        <f t="shared" ref="X35:X66" si="16">V35+W35</f>
        <v>36</v>
      </c>
      <c r="Y35" s="6" t="s">
        <v>113</v>
      </c>
      <c r="Z35" s="65"/>
      <c r="AA35" s="66">
        <f t="shared" ref="AA35:AA70" si="17">R35/V35</f>
        <v>0.92307692307692313</v>
      </c>
      <c r="AB35" s="66">
        <f t="shared" ref="AB35:AB70" si="18">S35/W35</f>
        <v>0.82608695652173914</v>
      </c>
      <c r="AC35" s="66">
        <f t="shared" ref="AC35:AC70" si="19">T35/X35</f>
        <v>0.86111111111111116</v>
      </c>
    </row>
    <row r="36" spans="1:29" x14ac:dyDescent="0.2">
      <c r="A36" s="36" t="s">
        <v>10</v>
      </c>
      <c r="B36" s="36"/>
      <c r="C36" s="44">
        <v>9</v>
      </c>
      <c r="D36" s="44">
        <v>273</v>
      </c>
      <c r="E36" s="36">
        <f t="shared" si="10"/>
        <v>282</v>
      </c>
      <c r="F36" s="36"/>
      <c r="G36" s="44">
        <v>17</v>
      </c>
      <c r="H36" s="44">
        <v>504</v>
      </c>
      <c r="I36" s="35">
        <f t="shared" si="11"/>
        <v>521</v>
      </c>
      <c r="J36" s="13" t="s">
        <v>89</v>
      </c>
      <c r="K36" s="14"/>
      <c r="L36" s="15">
        <f t="shared" si="12"/>
        <v>0.52941176470588236</v>
      </c>
      <c r="M36" s="15">
        <f t="shared" si="13"/>
        <v>0.54166666666666663</v>
      </c>
      <c r="N36" s="15">
        <f t="shared" si="14"/>
        <v>0.5412667946257198</v>
      </c>
      <c r="P36" s="36" t="s">
        <v>10</v>
      </c>
      <c r="Q36" s="36"/>
      <c r="R36" s="44">
        <v>9</v>
      </c>
      <c r="S36" s="44">
        <v>273</v>
      </c>
      <c r="T36" s="36">
        <f t="shared" si="15"/>
        <v>282</v>
      </c>
      <c r="U36" s="36"/>
      <c r="V36" s="44">
        <v>17</v>
      </c>
      <c r="W36" s="44">
        <v>504</v>
      </c>
      <c r="X36" s="35">
        <f t="shared" si="16"/>
        <v>521</v>
      </c>
      <c r="Y36" s="13" t="s">
        <v>89</v>
      </c>
      <c r="Z36" s="14"/>
      <c r="AA36" s="15">
        <f t="shared" si="17"/>
        <v>0.52941176470588236</v>
      </c>
      <c r="AB36" s="15">
        <f t="shared" si="18"/>
        <v>0.54166666666666663</v>
      </c>
      <c r="AC36" s="15">
        <f t="shared" si="19"/>
        <v>0.5412667946257198</v>
      </c>
    </row>
    <row r="37" spans="1:29" ht="15.75" x14ac:dyDescent="0.25">
      <c r="A37" s="23" t="s">
        <v>8</v>
      </c>
      <c r="B37" s="20"/>
      <c r="C37" s="20">
        <v>12</v>
      </c>
      <c r="D37" s="20">
        <v>499</v>
      </c>
      <c r="E37" s="20">
        <f t="shared" si="10"/>
        <v>511</v>
      </c>
      <c r="F37" s="30"/>
      <c r="G37" s="20">
        <v>14</v>
      </c>
      <c r="H37" s="70">
        <v>524</v>
      </c>
      <c r="I37" s="23">
        <f t="shared" si="11"/>
        <v>538</v>
      </c>
      <c r="J37" s="6" t="s">
        <v>90</v>
      </c>
      <c r="K37" s="65"/>
      <c r="L37" s="66">
        <f t="shared" si="12"/>
        <v>0.8571428571428571</v>
      </c>
      <c r="M37" s="66">
        <f t="shared" si="13"/>
        <v>0.95229007633587781</v>
      </c>
      <c r="N37" s="66">
        <f t="shared" si="14"/>
        <v>0.94981412639405205</v>
      </c>
      <c r="P37" s="23" t="s">
        <v>8</v>
      </c>
      <c r="Q37" s="20"/>
      <c r="R37" s="20">
        <v>12</v>
      </c>
      <c r="S37" s="20">
        <v>501</v>
      </c>
      <c r="T37" s="20">
        <f t="shared" si="15"/>
        <v>513</v>
      </c>
      <c r="U37" s="30"/>
      <c r="V37" s="20">
        <v>14</v>
      </c>
      <c r="W37" s="70">
        <v>524</v>
      </c>
      <c r="X37" s="23">
        <f t="shared" si="16"/>
        <v>538</v>
      </c>
      <c r="Y37" s="6" t="s">
        <v>90</v>
      </c>
      <c r="Z37" s="65"/>
      <c r="AA37" s="66">
        <f t="shared" si="17"/>
        <v>0.8571428571428571</v>
      </c>
      <c r="AB37" s="66">
        <f t="shared" si="18"/>
        <v>0.95610687022900764</v>
      </c>
      <c r="AC37" s="66">
        <f t="shared" si="19"/>
        <v>0.95353159851301117</v>
      </c>
    </row>
    <row r="38" spans="1:29" x14ac:dyDescent="0.2">
      <c r="A38" s="45" t="s">
        <v>28</v>
      </c>
      <c r="B38" s="45"/>
      <c r="C38" s="48">
        <v>9</v>
      </c>
      <c r="D38" s="48">
        <v>39</v>
      </c>
      <c r="E38" s="46">
        <f t="shared" si="10"/>
        <v>48</v>
      </c>
      <c r="F38" s="45"/>
      <c r="G38" s="48">
        <v>12</v>
      </c>
      <c r="H38" s="48">
        <v>90</v>
      </c>
      <c r="I38" s="45">
        <f t="shared" si="11"/>
        <v>102</v>
      </c>
      <c r="J38" s="47" t="s">
        <v>116</v>
      </c>
      <c r="K38" s="74"/>
      <c r="L38" s="75">
        <f t="shared" si="12"/>
        <v>0.75</v>
      </c>
      <c r="M38" s="75">
        <f t="shared" si="13"/>
        <v>0.43333333333333335</v>
      </c>
      <c r="N38" s="75">
        <f t="shared" si="14"/>
        <v>0.47058823529411764</v>
      </c>
      <c r="P38" s="45" t="s">
        <v>28</v>
      </c>
      <c r="Q38" s="45"/>
      <c r="R38" s="48">
        <v>9</v>
      </c>
      <c r="S38" s="48">
        <v>39</v>
      </c>
      <c r="T38" s="46">
        <f t="shared" si="15"/>
        <v>48</v>
      </c>
      <c r="U38" s="45"/>
      <c r="V38" s="48">
        <v>12</v>
      </c>
      <c r="W38" s="48">
        <v>90</v>
      </c>
      <c r="X38" s="45">
        <f t="shared" si="16"/>
        <v>102</v>
      </c>
      <c r="Y38" s="47" t="s">
        <v>116</v>
      </c>
      <c r="Z38" s="74"/>
      <c r="AA38" s="75">
        <f t="shared" si="17"/>
        <v>0.75</v>
      </c>
      <c r="AB38" s="75">
        <f t="shared" si="18"/>
        <v>0.43333333333333335</v>
      </c>
      <c r="AC38" s="75">
        <f t="shared" si="19"/>
        <v>0.47058823529411764</v>
      </c>
    </row>
    <row r="39" spans="1:29" x14ac:dyDescent="0.2">
      <c r="A39" s="80" t="s">
        <v>29</v>
      </c>
      <c r="B39" s="80"/>
      <c r="C39" s="84">
        <v>20</v>
      </c>
      <c r="D39" s="84">
        <v>147</v>
      </c>
      <c r="E39" s="17">
        <f t="shared" si="10"/>
        <v>167</v>
      </c>
      <c r="F39" s="80"/>
      <c r="G39" s="84">
        <v>20</v>
      </c>
      <c r="H39" s="84">
        <v>147</v>
      </c>
      <c r="I39" s="80">
        <f t="shared" si="11"/>
        <v>167</v>
      </c>
      <c r="J39" s="83" t="s">
        <v>117</v>
      </c>
      <c r="K39" s="81"/>
      <c r="L39" s="82">
        <f t="shared" si="12"/>
        <v>1</v>
      </c>
      <c r="M39" s="82">
        <f t="shared" si="13"/>
        <v>1</v>
      </c>
      <c r="N39" s="82">
        <f t="shared" si="14"/>
        <v>1</v>
      </c>
      <c r="P39" s="80" t="s">
        <v>29</v>
      </c>
      <c r="Q39" s="80"/>
      <c r="R39" s="84">
        <v>20</v>
      </c>
      <c r="S39" s="84">
        <v>147</v>
      </c>
      <c r="T39" s="17">
        <f t="shared" si="15"/>
        <v>167</v>
      </c>
      <c r="U39" s="80"/>
      <c r="V39" s="84">
        <v>20</v>
      </c>
      <c r="W39" s="84">
        <v>147</v>
      </c>
      <c r="X39" s="80">
        <f t="shared" si="16"/>
        <v>167</v>
      </c>
      <c r="Y39" s="83" t="s">
        <v>117</v>
      </c>
      <c r="Z39" s="81"/>
      <c r="AA39" s="82">
        <f t="shared" si="17"/>
        <v>1</v>
      </c>
      <c r="AB39" s="82">
        <f t="shared" si="18"/>
        <v>1</v>
      </c>
      <c r="AC39" s="82">
        <f t="shared" si="19"/>
        <v>1</v>
      </c>
    </row>
    <row r="40" spans="1:29" x14ac:dyDescent="0.2">
      <c r="A40" s="35" t="s">
        <v>31</v>
      </c>
      <c r="B40" s="35"/>
      <c r="C40" s="44">
        <v>3</v>
      </c>
      <c r="D40" s="44">
        <v>85</v>
      </c>
      <c r="E40" s="36">
        <f t="shared" si="10"/>
        <v>88</v>
      </c>
      <c r="F40" s="35"/>
      <c r="G40" s="44">
        <v>11</v>
      </c>
      <c r="H40" s="44">
        <v>145</v>
      </c>
      <c r="I40" s="35">
        <f t="shared" si="11"/>
        <v>156</v>
      </c>
      <c r="J40" s="8" t="s">
        <v>171</v>
      </c>
      <c r="K40" s="11"/>
      <c r="L40" s="12">
        <f t="shared" si="12"/>
        <v>0.27272727272727271</v>
      </c>
      <c r="M40" s="12">
        <f t="shared" si="13"/>
        <v>0.58620689655172409</v>
      </c>
      <c r="N40" s="12">
        <f t="shared" si="14"/>
        <v>0.5641025641025641</v>
      </c>
      <c r="P40" s="35" t="s">
        <v>31</v>
      </c>
      <c r="Q40" s="35"/>
      <c r="R40" s="44">
        <v>3</v>
      </c>
      <c r="S40" s="44">
        <v>85</v>
      </c>
      <c r="T40" s="36">
        <f t="shared" si="15"/>
        <v>88</v>
      </c>
      <c r="U40" s="35"/>
      <c r="V40" s="44">
        <v>11</v>
      </c>
      <c r="W40" s="44">
        <v>145</v>
      </c>
      <c r="X40" s="35">
        <f t="shared" si="16"/>
        <v>156</v>
      </c>
      <c r="Y40" s="8" t="s">
        <v>171</v>
      </c>
      <c r="Z40" s="11"/>
      <c r="AA40" s="12">
        <f t="shared" si="17"/>
        <v>0.27272727272727271</v>
      </c>
      <c r="AB40" s="12">
        <f t="shared" si="18"/>
        <v>0.58620689655172409</v>
      </c>
      <c r="AC40" s="12">
        <f t="shared" si="19"/>
        <v>0.5641025641025641</v>
      </c>
    </row>
    <row r="41" spans="1:29" x14ac:dyDescent="0.2">
      <c r="A41" s="34" t="s">
        <v>32</v>
      </c>
      <c r="B41" s="34"/>
      <c r="C41" s="29">
        <v>16</v>
      </c>
      <c r="D41" s="29">
        <v>304</v>
      </c>
      <c r="E41" s="20">
        <f t="shared" si="10"/>
        <v>320</v>
      </c>
      <c r="F41" s="34"/>
      <c r="G41" s="29">
        <v>21</v>
      </c>
      <c r="H41" s="29">
        <v>365</v>
      </c>
      <c r="I41" s="23">
        <f t="shared" si="11"/>
        <v>386</v>
      </c>
      <c r="J41" s="7" t="s">
        <v>119</v>
      </c>
      <c r="K41" s="65"/>
      <c r="L41" s="66">
        <f t="shared" si="12"/>
        <v>0.76190476190476186</v>
      </c>
      <c r="M41" s="66">
        <f t="shared" si="13"/>
        <v>0.83287671232876714</v>
      </c>
      <c r="N41" s="66">
        <f t="shared" si="14"/>
        <v>0.82901554404145072</v>
      </c>
      <c r="P41" s="34" t="s">
        <v>32</v>
      </c>
      <c r="Q41" s="34"/>
      <c r="R41" s="29">
        <v>16</v>
      </c>
      <c r="S41" s="29">
        <v>304</v>
      </c>
      <c r="T41" s="20">
        <f t="shared" si="15"/>
        <v>320</v>
      </c>
      <c r="U41" s="34"/>
      <c r="V41" s="29">
        <v>21</v>
      </c>
      <c r="W41" s="29">
        <v>365</v>
      </c>
      <c r="X41" s="23">
        <f t="shared" si="16"/>
        <v>386</v>
      </c>
      <c r="Y41" s="7" t="s">
        <v>119</v>
      </c>
      <c r="Z41" s="65"/>
      <c r="AA41" s="66">
        <f t="shared" si="17"/>
        <v>0.76190476190476186</v>
      </c>
      <c r="AB41" s="66">
        <f t="shared" si="18"/>
        <v>0.83287671232876714</v>
      </c>
      <c r="AC41" s="66">
        <f t="shared" si="19"/>
        <v>0.82901554404145072</v>
      </c>
    </row>
    <row r="42" spans="1:29" x14ac:dyDescent="0.2">
      <c r="A42" s="45" t="s">
        <v>33</v>
      </c>
      <c r="B42" s="45"/>
      <c r="C42" s="45">
        <v>11</v>
      </c>
      <c r="D42" s="45">
        <v>6</v>
      </c>
      <c r="E42" s="46">
        <f t="shared" si="10"/>
        <v>17</v>
      </c>
      <c r="F42" s="45"/>
      <c r="G42" s="45">
        <v>11</v>
      </c>
      <c r="H42" s="45">
        <v>27</v>
      </c>
      <c r="I42" s="45">
        <f t="shared" si="11"/>
        <v>38</v>
      </c>
      <c r="J42" s="47" t="s">
        <v>120</v>
      </c>
      <c r="K42" s="74"/>
      <c r="L42" s="75">
        <f t="shared" si="12"/>
        <v>1</v>
      </c>
      <c r="M42" s="75">
        <f t="shared" si="13"/>
        <v>0.22222222222222221</v>
      </c>
      <c r="N42" s="75">
        <f t="shared" si="14"/>
        <v>0.44736842105263158</v>
      </c>
      <c r="P42" s="45" t="s">
        <v>33</v>
      </c>
      <c r="Q42" s="45"/>
      <c r="R42" s="45">
        <v>11</v>
      </c>
      <c r="S42" s="45">
        <v>6</v>
      </c>
      <c r="T42" s="46">
        <f t="shared" si="15"/>
        <v>17</v>
      </c>
      <c r="U42" s="45"/>
      <c r="V42" s="45">
        <v>11</v>
      </c>
      <c r="W42" s="45">
        <v>27</v>
      </c>
      <c r="X42" s="45">
        <f t="shared" si="16"/>
        <v>38</v>
      </c>
      <c r="Y42" s="47" t="s">
        <v>120</v>
      </c>
      <c r="Z42" s="74"/>
      <c r="AA42" s="75">
        <f t="shared" si="17"/>
        <v>1</v>
      </c>
      <c r="AB42" s="75">
        <f t="shared" si="18"/>
        <v>0.22222222222222221</v>
      </c>
      <c r="AC42" s="75">
        <f t="shared" si="19"/>
        <v>0.44736842105263158</v>
      </c>
    </row>
    <row r="43" spans="1:29" x14ac:dyDescent="0.2">
      <c r="A43" s="35" t="s">
        <v>35</v>
      </c>
      <c r="B43" s="35"/>
      <c r="C43" s="35">
        <v>12</v>
      </c>
      <c r="D43" s="35">
        <v>282</v>
      </c>
      <c r="E43" s="36">
        <f t="shared" si="10"/>
        <v>294</v>
      </c>
      <c r="F43" s="35"/>
      <c r="G43" s="35">
        <v>16</v>
      </c>
      <c r="H43" s="35">
        <v>374</v>
      </c>
      <c r="I43" s="35">
        <f t="shared" si="11"/>
        <v>390</v>
      </c>
      <c r="J43" s="8" t="s">
        <v>122</v>
      </c>
      <c r="K43" s="11"/>
      <c r="L43" s="12">
        <f t="shared" si="12"/>
        <v>0.75</v>
      </c>
      <c r="M43" s="12">
        <f t="shared" si="13"/>
        <v>0.75401069518716579</v>
      </c>
      <c r="N43" s="12">
        <f t="shared" si="14"/>
        <v>0.75384615384615383</v>
      </c>
      <c r="O43">
        <v>2</v>
      </c>
      <c r="P43" s="35" t="s">
        <v>35</v>
      </c>
      <c r="Q43" s="35"/>
      <c r="R43" s="35">
        <v>12</v>
      </c>
      <c r="S43" s="35">
        <v>287</v>
      </c>
      <c r="T43" s="36">
        <f t="shared" si="15"/>
        <v>299</v>
      </c>
      <c r="U43" s="35"/>
      <c r="V43" s="35">
        <v>16</v>
      </c>
      <c r="W43" s="35">
        <v>374</v>
      </c>
      <c r="X43" s="35">
        <f t="shared" si="16"/>
        <v>390</v>
      </c>
      <c r="Y43" s="8" t="s">
        <v>122</v>
      </c>
      <c r="Z43" s="11"/>
      <c r="AA43" s="12">
        <f t="shared" si="17"/>
        <v>0.75</v>
      </c>
      <c r="AB43" s="12">
        <f t="shared" si="18"/>
        <v>0.76737967914438499</v>
      </c>
      <c r="AC43" s="12">
        <f t="shared" si="19"/>
        <v>0.76666666666666672</v>
      </c>
    </row>
    <row r="44" spans="1:29" x14ac:dyDescent="0.2">
      <c r="A44" s="35" t="s">
        <v>36</v>
      </c>
      <c r="B44" s="35"/>
      <c r="C44" s="37">
        <v>16</v>
      </c>
      <c r="D44" s="37">
        <v>47</v>
      </c>
      <c r="E44" s="36">
        <f t="shared" si="10"/>
        <v>63</v>
      </c>
      <c r="F44" s="35"/>
      <c r="G44" s="37">
        <v>16</v>
      </c>
      <c r="H44" s="37">
        <v>67</v>
      </c>
      <c r="I44" s="35">
        <f t="shared" si="11"/>
        <v>83</v>
      </c>
      <c r="J44" s="8" t="s">
        <v>123</v>
      </c>
      <c r="K44" s="11"/>
      <c r="L44" s="12">
        <f t="shared" si="12"/>
        <v>1</v>
      </c>
      <c r="M44" s="12">
        <f t="shared" si="13"/>
        <v>0.70149253731343286</v>
      </c>
      <c r="N44" s="12">
        <f t="shared" si="14"/>
        <v>0.75903614457831325</v>
      </c>
      <c r="P44" s="35" t="s">
        <v>36</v>
      </c>
      <c r="Q44" s="35"/>
      <c r="R44" s="37">
        <v>16</v>
      </c>
      <c r="S44" s="37">
        <v>47</v>
      </c>
      <c r="T44" s="36">
        <f t="shared" si="15"/>
        <v>63</v>
      </c>
      <c r="U44" s="35"/>
      <c r="V44" s="37">
        <v>16</v>
      </c>
      <c r="W44" s="37">
        <v>67</v>
      </c>
      <c r="X44" s="35">
        <f t="shared" si="16"/>
        <v>83</v>
      </c>
      <c r="Y44" s="8" t="s">
        <v>123</v>
      </c>
      <c r="Z44" s="11"/>
      <c r="AA44" s="12">
        <f t="shared" si="17"/>
        <v>1</v>
      </c>
      <c r="AB44" s="12">
        <f t="shared" si="18"/>
        <v>0.70149253731343286</v>
      </c>
      <c r="AC44" s="12">
        <f t="shared" si="19"/>
        <v>0.75903614457831325</v>
      </c>
    </row>
    <row r="45" spans="1:29" ht="25.5" x14ac:dyDescent="0.2">
      <c r="A45" s="23" t="s">
        <v>15</v>
      </c>
      <c r="B45" s="23"/>
      <c r="C45" s="28">
        <v>15</v>
      </c>
      <c r="D45" s="28">
        <v>212</v>
      </c>
      <c r="E45" s="20">
        <f t="shared" si="10"/>
        <v>227</v>
      </c>
      <c r="F45" s="23"/>
      <c r="G45" s="28">
        <v>17</v>
      </c>
      <c r="H45" s="28">
        <v>212</v>
      </c>
      <c r="I45" s="23">
        <f t="shared" si="11"/>
        <v>229</v>
      </c>
      <c r="J45" s="6" t="s">
        <v>103</v>
      </c>
      <c r="K45" s="65"/>
      <c r="L45" s="66">
        <f t="shared" si="12"/>
        <v>0.88235294117647056</v>
      </c>
      <c r="M45" s="66">
        <f t="shared" si="13"/>
        <v>1</v>
      </c>
      <c r="N45" s="66">
        <f t="shared" si="14"/>
        <v>0.99126637554585151</v>
      </c>
      <c r="P45" s="23" t="s">
        <v>15</v>
      </c>
      <c r="Q45" s="23"/>
      <c r="R45" s="28">
        <v>15</v>
      </c>
      <c r="S45" s="28">
        <v>212</v>
      </c>
      <c r="T45" s="20">
        <f t="shared" si="15"/>
        <v>227</v>
      </c>
      <c r="U45" s="23"/>
      <c r="V45" s="28">
        <v>17</v>
      </c>
      <c r="W45" s="28">
        <v>212</v>
      </c>
      <c r="X45" s="23">
        <f t="shared" si="16"/>
        <v>229</v>
      </c>
      <c r="Y45" s="6" t="s">
        <v>103</v>
      </c>
      <c r="Z45" s="65"/>
      <c r="AA45" s="66">
        <f t="shared" si="17"/>
        <v>0.88235294117647056</v>
      </c>
      <c r="AB45" s="66">
        <f t="shared" si="18"/>
        <v>1</v>
      </c>
      <c r="AC45" s="66">
        <f t="shared" si="19"/>
        <v>0.99126637554585151</v>
      </c>
    </row>
    <row r="46" spans="1:29" ht="25.5" x14ac:dyDescent="0.2">
      <c r="A46" s="80" t="s">
        <v>38</v>
      </c>
      <c r="B46" s="80"/>
      <c r="C46" s="84">
        <v>15</v>
      </c>
      <c r="D46" s="84">
        <v>119</v>
      </c>
      <c r="E46" s="17">
        <f t="shared" si="10"/>
        <v>134</v>
      </c>
      <c r="F46" s="80"/>
      <c r="G46" s="84">
        <v>15</v>
      </c>
      <c r="H46" s="84">
        <v>119</v>
      </c>
      <c r="I46" s="80">
        <f t="shared" si="11"/>
        <v>134</v>
      </c>
      <c r="J46" s="83" t="s">
        <v>125</v>
      </c>
      <c r="K46" s="81"/>
      <c r="L46" s="82">
        <f t="shared" si="12"/>
        <v>1</v>
      </c>
      <c r="M46" s="82">
        <f t="shared" si="13"/>
        <v>1</v>
      </c>
      <c r="N46" s="82">
        <f t="shared" si="14"/>
        <v>1</v>
      </c>
      <c r="P46" s="80" t="s">
        <v>38</v>
      </c>
      <c r="Q46" s="80"/>
      <c r="R46" s="84">
        <v>15</v>
      </c>
      <c r="S46" s="84">
        <v>119</v>
      </c>
      <c r="T46" s="17">
        <f t="shared" si="15"/>
        <v>134</v>
      </c>
      <c r="U46" s="80"/>
      <c r="V46" s="84">
        <v>15</v>
      </c>
      <c r="W46" s="84">
        <v>119</v>
      </c>
      <c r="X46" s="80">
        <f t="shared" si="16"/>
        <v>134</v>
      </c>
      <c r="Y46" s="83" t="s">
        <v>125</v>
      </c>
      <c r="Z46" s="81"/>
      <c r="AA46" s="82">
        <f t="shared" si="17"/>
        <v>1</v>
      </c>
      <c r="AB46" s="82">
        <f t="shared" si="18"/>
        <v>1</v>
      </c>
      <c r="AC46" s="82">
        <f t="shared" si="19"/>
        <v>1</v>
      </c>
    </row>
    <row r="47" spans="1:29" x14ac:dyDescent="0.2">
      <c r="A47" s="23" t="s">
        <v>39</v>
      </c>
      <c r="B47" s="23"/>
      <c r="C47" s="28">
        <v>13</v>
      </c>
      <c r="D47" s="28">
        <v>189</v>
      </c>
      <c r="E47" s="20">
        <f t="shared" si="10"/>
        <v>202</v>
      </c>
      <c r="F47" s="23"/>
      <c r="G47" s="28">
        <v>14</v>
      </c>
      <c r="H47" s="28">
        <v>205</v>
      </c>
      <c r="I47" s="23">
        <f t="shared" si="11"/>
        <v>219</v>
      </c>
      <c r="J47" s="6" t="s">
        <v>127</v>
      </c>
      <c r="K47" s="65"/>
      <c r="L47" s="66">
        <f t="shared" si="12"/>
        <v>0.9285714285714286</v>
      </c>
      <c r="M47" s="66">
        <f t="shared" si="13"/>
        <v>0.92195121951219516</v>
      </c>
      <c r="N47" s="66">
        <f t="shared" si="14"/>
        <v>0.92237442922374424</v>
      </c>
      <c r="P47" s="23" t="s">
        <v>39</v>
      </c>
      <c r="Q47" s="23"/>
      <c r="R47" s="28">
        <v>13</v>
      </c>
      <c r="S47" s="28">
        <v>189</v>
      </c>
      <c r="T47" s="20">
        <f t="shared" si="15"/>
        <v>202</v>
      </c>
      <c r="U47" s="23"/>
      <c r="V47" s="28">
        <v>14</v>
      </c>
      <c r="W47" s="28">
        <v>205</v>
      </c>
      <c r="X47" s="23">
        <f t="shared" si="16"/>
        <v>219</v>
      </c>
      <c r="Y47" s="6" t="s">
        <v>127</v>
      </c>
      <c r="Z47" s="65"/>
      <c r="AA47" s="66">
        <f t="shared" si="17"/>
        <v>0.9285714285714286</v>
      </c>
      <c r="AB47" s="66">
        <f t="shared" si="18"/>
        <v>0.92195121951219516</v>
      </c>
      <c r="AC47" s="66">
        <f t="shared" si="19"/>
        <v>0.92237442922374424</v>
      </c>
    </row>
    <row r="48" spans="1:29" x14ac:dyDescent="0.2">
      <c r="A48" s="67" t="s">
        <v>40</v>
      </c>
      <c r="B48" s="67"/>
      <c r="C48" s="31">
        <v>12</v>
      </c>
      <c r="D48" s="31">
        <v>150</v>
      </c>
      <c r="E48" s="20">
        <f t="shared" si="10"/>
        <v>162</v>
      </c>
      <c r="F48" s="67"/>
      <c r="G48" s="31">
        <v>13</v>
      </c>
      <c r="H48" s="31">
        <v>150</v>
      </c>
      <c r="I48" s="23">
        <f t="shared" si="11"/>
        <v>163</v>
      </c>
      <c r="J48" s="68" t="s">
        <v>128</v>
      </c>
      <c r="K48" s="65"/>
      <c r="L48" s="66">
        <f t="shared" si="12"/>
        <v>0.92307692307692313</v>
      </c>
      <c r="M48" s="66">
        <f t="shared" si="13"/>
        <v>1</v>
      </c>
      <c r="N48" s="66">
        <f t="shared" si="14"/>
        <v>0.99386503067484666</v>
      </c>
      <c r="P48" s="67" t="s">
        <v>40</v>
      </c>
      <c r="Q48" s="67"/>
      <c r="R48" s="31">
        <v>12</v>
      </c>
      <c r="S48" s="31">
        <v>150</v>
      </c>
      <c r="T48" s="20">
        <f t="shared" si="15"/>
        <v>162</v>
      </c>
      <c r="U48" s="67"/>
      <c r="V48" s="31">
        <v>13</v>
      </c>
      <c r="W48" s="31">
        <v>150</v>
      </c>
      <c r="X48" s="23">
        <f t="shared" si="16"/>
        <v>163</v>
      </c>
      <c r="Y48" s="68" t="s">
        <v>128</v>
      </c>
      <c r="Z48" s="65"/>
      <c r="AA48" s="66">
        <f t="shared" si="17"/>
        <v>0.92307692307692313</v>
      </c>
      <c r="AB48" s="66">
        <f t="shared" si="18"/>
        <v>1</v>
      </c>
      <c r="AC48" s="66">
        <f t="shared" si="19"/>
        <v>0.99386503067484666</v>
      </c>
    </row>
    <row r="49" spans="1:29" x14ac:dyDescent="0.2">
      <c r="A49" s="35" t="s">
        <v>41</v>
      </c>
      <c r="B49" s="35"/>
      <c r="C49" s="43">
        <v>12</v>
      </c>
      <c r="D49" s="43">
        <v>135</v>
      </c>
      <c r="E49" s="36">
        <f t="shared" si="10"/>
        <v>147</v>
      </c>
      <c r="F49" s="35"/>
      <c r="G49" s="43">
        <v>14</v>
      </c>
      <c r="H49" s="43">
        <v>229</v>
      </c>
      <c r="I49" s="35">
        <f t="shared" si="11"/>
        <v>243</v>
      </c>
      <c r="J49" s="8" t="s">
        <v>129</v>
      </c>
      <c r="K49" s="11"/>
      <c r="L49" s="12">
        <f t="shared" si="12"/>
        <v>0.8571428571428571</v>
      </c>
      <c r="M49" s="12">
        <f t="shared" si="13"/>
        <v>0.58951965065502188</v>
      </c>
      <c r="N49" s="12">
        <f t="shared" si="14"/>
        <v>0.60493827160493829</v>
      </c>
      <c r="P49" s="35" t="s">
        <v>41</v>
      </c>
      <c r="Q49" s="35"/>
      <c r="R49" s="43">
        <v>12</v>
      </c>
      <c r="S49" s="43">
        <v>135</v>
      </c>
      <c r="T49" s="36">
        <f t="shared" si="15"/>
        <v>147</v>
      </c>
      <c r="U49" s="35"/>
      <c r="V49" s="43">
        <v>14</v>
      </c>
      <c r="W49" s="43">
        <v>229</v>
      </c>
      <c r="X49" s="35">
        <f t="shared" si="16"/>
        <v>243</v>
      </c>
      <c r="Y49" s="8" t="s">
        <v>129</v>
      </c>
      <c r="Z49" s="11"/>
      <c r="AA49" s="12">
        <f t="shared" si="17"/>
        <v>0.8571428571428571</v>
      </c>
      <c r="AB49" s="12">
        <f t="shared" si="18"/>
        <v>0.58951965065502188</v>
      </c>
      <c r="AC49" s="12">
        <f t="shared" si="19"/>
        <v>0.60493827160493829</v>
      </c>
    </row>
    <row r="50" spans="1:29" ht="15.75" x14ac:dyDescent="0.25">
      <c r="A50" s="20" t="s">
        <v>42</v>
      </c>
      <c r="B50" s="20"/>
      <c r="C50" s="21">
        <v>13</v>
      </c>
      <c r="D50" s="21">
        <v>363</v>
      </c>
      <c r="E50" s="20">
        <f t="shared" si="10"/>
        <v>376</v>
      </c>
      <c r="F50" s="22"/>
      <c r="G50" s="21">
        <v>14</v>
      </c>
      <c r="H50" s="21">
        <v>363</v>
      </c>
      <c r="I50" s="23">
        <f t="shared" si="11"/>
        <v>377</v>
      </c>
      <c r="J50" s="24" t="s">
        <v>130</v>
      </c>
      <c r="K50" s="25"/>
      <c r="L50" s="26">
        <f t="shared" si="12"/>
        <v>0.9285714285714286</v>
      </c>
      <c r="M50" s="26">
        <f t="shared" si="13"/>
        <v>1</v>
      </c>
      <c r="N50" s="64">
        <f t="shared" si="14"/>
        <v>0.99734748010610075</v>
      </c>
      <c r="P50" s="20" t="s">
        <v>42</v>
      </c>
      <c r="Q50" s="20"/>
      <c r="R50" s="21">
        <v>13</v>
      </c>
      <c r="S50" s="21">
        <v>363</v>
      </c>
      <c r="T50" s="20">
        <f t="shared" si="15"/>
        <v>376</v>
      </c>
      <c r="U50" s="22"/>
      <c r="V50" s="21">
        <v>14</v>
      </c>
      <c r="W50" s="21">
        <v>363</v>
      </c>
      <c r="X50" s="23">
        <f t="shared" si="16"/>
        <v>377</v>
      </c>
      <c r="Y50" s="24" t="s">
        <v>130</v>
      </c>
      <c r="Z50" s="25"/>
      <c r="AA50" s="26">
        <f t="shared" si="17"/>
        <v>0.9285714285714286</v>
      </c>
      <c r="AB50" s="26">
        <f t="shared" si="18"/>
        <v>1</v>
      </c>
      <c r="AC50" s="64">
        <f t="shared" si="19"/>
        <v>0.99734748010610075</v>
      </c>
    </row>
    <row r="51" spans="1:29" x14ac:dyDescent="0.2">
      <c r="A51" s="80" t="s">
        <v>9</v>
      </c>
      <c r="B51" s="18"/>
      <c r="C51" s="17">
        <v>14</v>
      </c>
      <c r="D51" s="17">
        <v>113</v>
      </c>
      <c r="E51" s="17">
        <f t="shared" si="10"/>
        <v>127</v>
      </c>
      <c r="F51" s="80"/>
      <c r="G51" s="80">
        <v>14</v>
      </c>
      <c r="H51" s="80">
        <v>113</v>
      </c>
      <c r="I51" s="80">
        <f t="shared" si="11"/>
        <v>127</v>
      </c>
      <c r="J51" s="83" t="s">
        <v>91</v>
      </c>
      <c r="K51" s="81"/>
      <c r="L51" s="82">
        <f t="shared" si="12"/>
        <v>1</v>
      </c>
      <c r="M51" s="82">
        <f t="shared" si="13"/>
        <v>1</v>
      </c>
      <c r="N51" s="82">
        <f t="shared" si="14"/>
        <v>1</v>
      </c>
      <c r="P51" s="80" t="s">
        <v>9</v>
      </c>
      <c r="Q51" s="18"/>
      <c r="R51" s="17">
        <v>14</v>
      </c>
      <c r="S51" s="17">
        <v>113</v>
      </c>
      <c r="T51" s="17">
        <f t="shared" si="15"/>
        <v>127</v>
      </c>
      <c r="U51" s="80"/>
      <c r="V51" s="80">
        <v>14</v>
      </c>
      <c r="W51" s="80">
        <v>113</v>
      </c>
      <c r="X51" s="80">
        <f t="shared" si="16"/>
        <v>127</v>
      </c>
      <c r="Y51" s="83" t="s">
        <v>91</v>
      </c>
      <c r="Z51" s="81"/>
      <c r="AA51" s="82">
        <f t="shared" si="17"/>
        <v>1</v>
      </c>
      <c r="AB51" s="82">
        <f t="shared" si="18"/>
        <v>1</v>
      </c>
      <c r="AC51" s="82">
        <f t="shared" si="19"/>
        <v>1</v>
      </c>
    </row>
    <row r="52" spans="1:29" x14ac:dyDescent="0.2">
      <c r="A52" s="35" t="s">
        <v>43</v>
      </c>
      <c r="B52" s="35"/>
      <c r="C52" s="37">
        <v>9</v>
      </c>
      <c r="D52" s="37">
        <v>23</v>
      </c>
      <c r="E52" s="36">
        <f t="shared" si="10"/>
        <v>32</v>
      </c>
      <c r="F52" s="35"/>
      <c r="G52" s="37">
        <v>13</v>
      </c>
      <c r="H52" s="37">
        <v>37</v>
      </c>
      <c r="I52" s="35">
        <f t="shared" si="11"/>
        <v>50</v>
      </c>
      <c r="J52" s="8" t="s">
        <v>131</v>
      </c>
      <c r="K52" s="11"/>
      <c r="L52" s="12">
        <f t="shared" si="12"/>
        <v>0.69230769230769229</v>
      </c>
      <c r="M52" s="12">
        <f t="shared" si="13"/>
        <v>0.6216216216216216</v>
      </c>
      <c r="N52" s="12">
        <f t="shared" si="14"/>
        <v>0.64</v>
      </c>
      <c r="P52" s="35" t="s">
        <v>43</v>
      </c>
      <c r="Q52" s="35"/>
      <c r="R52" s="37">
        <v>9</v>
      </c>
      <c r="S52" s="37">
        <v>23</v>
      </c>
      <c r="T52" s="36">
        <f t="shared" si="15"/>
        <v>32</v>
      </c>
      <c r="U52" s="35"/>
      <c r="V52" s="37">
        <v>13</v>
      </c>
      <c r="W52" s="37">
        <v>37</v>
      </c>
      <c r="X52" s="35">
        <f t="shared" si="16"/>
        <v>50</v>
      </c>
      <c r="Y52" s="8" t="s">
        <v>131</v>
      </c>
      <c r="Z52" s="11"/>
      <c r="AA52" s="12">
        <f t="shared" si="17"/>
        <v>0.69230769230769229</v>
      </c>
      <c r="AB52" s="12">
        <f t="shared" si="18"/>
        <v>0.6216216216216216</v>
      </c>
      <c r="AC52" s="12">
        <f t="shared" si="19"/>
        <v>0.64</v>
      </c>
    </row>
    <row r="53" spans="1:29" x14ac:dyDescent="0.2">
      <c r="A53" s="23" t="s">
        <v>60</v>
      </c>
      <c r="B53" s="23"/>
      <c r="C53" s="23">
        <v>13</v>
      </c>
      <c r="D53" s="23">
        <v>30</v>
      </c>
      <c r="E53" s="20">
        <f t="shared" si="10"/>
        <v>43</v>
      </c>
      <c r="F53" s="23"/>
      <c r="G53" s="23">
        <v>13</v>
      </c>
      <c r="H53" s="23">
        <v>39</v>
      </c>
      <c r="I53" s="23">
        <f t="shared" si="11"/>
        <v>52</v>
      </c>
      <c r="J53" s="6" t="s">
        <v>150</v>
      </c>
      <c r="K53" s="65"/>
      <c r="L53" s="66">
        <f t="shared" si="12"/>
        <v>1</v>
      </c>
      <c r="M53" s="66">
        <f t="shared" si="13"/>
        <v>0.76923076923076927</v>
      </c>
      <c r="N53" s="66">
        <f t="shared" si="14"/>
        <v>0.82692307692307687</v>
      </c>
      <c r="P53" s="23" t="s">
        <v>60</v>
      </c>
      <c r="Q53" s="23"/>
      <c r="R53" s="23">
        <v>13</v>
      </c>
      <c r="S53" s="23">
        <v>30</v>
      </c>
      <c r="T53" s="20">
        <f t="shared" si="15"/>
        <v>43</v>
      </c>
      <c r="U53" s="23"/>
      <c r="V53" s="23">
        <v>13</v>
      </c>
      <c r="W53" s="23">
        <v>39</v>
      </c>
      <c r="X53" s="23">
        <f t="shared" si="16"/>
        <v>52</v>
      </c>
      <c r="Y53" s="6" t="s">
        <v>150</v>
      </c>
      <c r="Z53" s="65"/>
      <c r="AA53" s="66">
        <f t="shared" si="17"/>
        <v>1</v>
      </c>
      <c r="AB53" s="66">
        <f t="shared" si="18"/>
        <v>0.76923076923076927</v>
      </c>
      <c r="AC53" s="66">
        <f t="shared" si="19"/>
        <v>0.82692307692307687</v>
      </c>
    </row>
    <row r="54" spans="1:29" ht="25.5" x14ac:dyDescent="0.2">
      <c r="A54" s="86" t="s">
        <v>61</v>
      </c>
      <c r="B54" s="86"/>
      <c r="C54" s="84">
        <v>15</v>
      </c>
      <c r="D54" s="84">
        <v>129</v>
      </c>
      <c r="E54" s="17">
        <f t="shared" si="10"/>
        <v>144</v>
      </c>
      <c r="F54" s="86"/>
      <c r="G54" s="84">
        <v>15</v>
      </c>
      <c r="H54" s="84">
        <v>129</v>
      </c>
      <c r="I54" s="80">
        <f t="shared" si="11"/>
        <v>144</v>
      </c>
      <c r="J54" s="87" t="s">
        <v>151</v>
      </c>
      <c r="K54" s="81"/>
      <c r="L54" s="82">
        <f t="shared" si="12"/>
        <v>1</v>
      </c>
      <c r="M54" s="82">
        <f t="shared" si="13"/>
        <v>1</v>
      </c>
      <c r="N54" s="82">
        <f t="shared" si="14"/>
        <v>1</v>
      </c>
      <c r="P54" s="86" t="s">
        <v>61</v>
      </c>
      <c r="Q54" s="86"/>
      <c r="R54" s="84">
        <v>15</v>
      </c>
      <c r="S54" s="84">
        <v>129</v>
      </c>
      <c r="T54" s="17">
        <f t="shared" si="15"/>
        <v>144</v>
      </c>
      <c r="U54" s="86"/>
      <c r="V54" s="84">
        <v>15</v>
      </c>
      <c r="W54" s="84">
        <v>129</v>
      </c>
      <c r="X54" s="80">
        <f t="shared" si="16"/>
        <v>144</v>
      </c>
      <c r="Y54" s="87" t="s">
        <v>151</v>
      </c>
      <c r="Z54" s="81"/>
      <c r="AA54" s="82">
        <f t="shared" si="17"/>
        <v>1</v>
      </c>
      <c r="AB54" s="82">
        <f t="shared" si="18"/>
        <v>1</v>
      </c>
      <c r="AC54" s="82">
        <f t="shared" si="19"/>
        <v>1</v>
      </c>
    </row>
    <row r="55" spans="1:29" x14ac:dyDescent="0.2">
      <c r="A55" s="35" t="s">
        <v>62</v>
      </c>
      <c r="B55" s="35"/>
      <c r="C55" s="35">
        <v>14</v>
      </c>
      <c r="D55" s="35">
        <v>93</v>
      </c>
      <c r="E55" s="36">
        <f t="shared" si="10"/>
        <v>107</v>
      </c>
      <c r="F55" s="35"/>
      <c r="G55" s="35">
        <v>14</v>
      </c>
      <c r="H55" s="35">
        <v>181</v>
      </c>
      <c r="I55" s="35">
        <f t="shared" si="11"/>
        <v>195</v>
      </c>
      <c r="J55" s="8" t="s">
        <v>152</v>
      </c>
      <c r="K55" s="11"/>
      <c r="L55" s="12">
        <f t="shared" si="12"/>
        <v>1</v>
      </c>
      <c r="M55" s="12">
        <f t="shared" si="13"/>
        <v>0.51381215469613262</v>
      </c>
      <c r="N55" s="12">
        <f t="shared" si="14"/>
        <v>0.54871794871794877</v>
      </c>
      <c r="O55">
        <v>3</v>
      </c>
      <c r="P55" s="35" t="s">
        <v>62</v>
      </c>
      <c r="Q55" s="35"/>
      <c r="R55" s="35">
        <v>14</v>
      </c>
      <c r="S55" s="35">
        <v>100</v>
      </c>
      <c r="T55" s="36">
        <f t="shared" si="15"/>
        <v>114</v>
      </c>
      <c r="U55" s="35"/>
      <c r="V55" s="35">
        <v>14</v>
      </c>
      <c r="W55" s="35">
        <v>181</v>
      </c>
      <c r="X55" s="35">
        <f t="shared" si="16"/>
        <v>195</v>
      </c>
      <c r="Y55" s="8" t="s">
        <v>152</v>
      </c>
      <c r="Z55" s="11"/>
      <c r="AA55" s="12">
        <f t="shared" si="17"/>
        <v>1</v>
      </c>
      <c r="AB55" s="12">
        <f t="shared" si="18"/>
        <v>0.5524861878453039</v>
      </c>
      <c r="AC55" s="12">
        <f t="shared" si="19"/>
        <v>0.58461538461538465</v>
      </c>
    </row>
    <row r="56" spans="1:29" x14ac:dyDescent="0.2">
      <c r="A56" s="34" t="s">
        <v>63</v>
      </c>
      <c r="B56" s="34"/>
      <c r="C56" s="29">
        <v>19</v>
      </c>
      <c r="D56" s="29">
        <v>47</v>
      </c>
      <c r="E56" s="20">
        <f t="shared" si="10"/>
        <v>66</v>
      </c>
      <c r="F56" s="34"/>
      <c r="G56" s="29">
        <v>22</v>
      </c>
      <c r="H56" s="29">
        <v>59</v>
      </c>
      <c r="I56" s="23">
        <f t="shared" si="11"/>
        <v>81</v>
      </c>
      <c r="J56" s="7" t="s">
        <v>153</v>
      </c>
      <c r="K56" s="65"/>
      <c r="L56" s="66">
        <f t="shared" si="12"/>
        <v>0.86363636363636365</v>
      </c>
      <c r="M56" s="66">
        <f t="shared" si="13"/>
        <v>0.79661016949152541</v>
      </c>
      <c r="N56" s="66">
        <f t="shared" si="14"/>
        <v>0.81481481481481477</v>
      </c>
      <c r="O56">
        <v>2</v>
      </c>
      <c r="P56" s="34" t="s">
        <v>63</v>
      </c>
      <c r="Q56" s="34"/>
      <c r="R56" s="29">
        <v>20</v>
      </c>
      <c r="S56" s="29">
        <v>47</v>
      </c>
      <c r="T56" s="20">
        <f t="shared" si="15"/>
        <v>67</v>
      </c>
      <c r="U56" s="34"/>
      <c r="V56" s="29">
        <v>22</v>
      </c>
      <c r="W56" s="29">
        <v>59</v>
      </c>
      <c r="X56" s="23">
        <f t="shared" si="16"/>
        <v>81</v>
      </c>
      <c r="Y56" s="7" t="s">
        <v>153</v>
      </c>
      <c r="Z56" s="65"/>
      <c r="AA56" s="66">
        <f t="shared" si="17"/>
        <v>0.90909090909090906</v>
      </c>
      <c r="AB56" s="66">
        <f t="shared" si="18"/>
        <v>0.79661016949152541</v>
      </c>
      <c r="AC56" s="66">
        <f t="shared" si="19"/>
        <v>0.8271604938271605</v>
      </c>
    </row>
    <row r="57" spans="1:29" x14ac:dyDescent="0.2">
      <c r="A57" s="40" t="s">
        <v>18</v>
      </c>
      <c r="B57" s="40"/>
      <c r="C57" s="40">
        <v>8</v>
      </c>
      <c r="D57" s="41">
        <v>11</v>
      </c>
      <c r="E57" s="36">
        <f t="shared" si="10"/>
        <v>19</v>
      </c>
      <c r="F57" s="40"/>
      <c r="G57" s="41">
        <v>14</v>
      </c>
      <c r="H57" s="41">
        <v>12</v>
      </c>
      <c r="I57" s="35">
        <f t="shared" si="11"/>
        <v>26</v>
      </c>
      <c r="J57" s="10" t="s">
        <v>106</v>
      </c>
      <c r="K57" s="11"/>
      <c r="L57" s="12">
        <f t="shared" si="12"/>
        <v>0.5714285714285714</v>
      </c>
      <c r="M57" s="12">
        <f t="shared" si="13"/>
        <v>0.91666666666666663</v>
      </c>
      <c r="N57" s="12">
        <f t="shared" si="14"/>
        <v>0.73076923076923073</v>
      </c>
      <c r="P57" s="40" t="s">
        <v>18</v>
      </c>
      <c r="Q57" s="40"/>
      <c r="R57" s="40">
        <v>8</v>
      </c>
      <c r="S57" s="41">
        <v>11</v>
      </c>
      <c r="T57" s="36">
        <f t="shared" si="15"/>
        <v>19</v>
      </c>
      <c r="U57" s="40"/>
      <c r="V57" s="41">
        <v>14</v>
      </c>
      <c r="W57" s="41">
        <v>12</v>
      </c>
      <c r="X57" s="35">
        <f t="shared" si="16"/>
        <v>26</v>
      </c>
      <c r="Y57" s="10" t="s">
        <v>106</v>
      </c>
      <c r="Z57" s="11"/>
      <c r="AA57" s="12">
        <f t="shared" si="17"/>
        <v>0.5714285714285714</v>
      </c>
      <c r="AB57" s="12">
        <f t="shared" si="18"/>
        <v>0.91666666666666663</v>
      </c>
      <c r="AC57" s="12">
        <f t="shared" si="19"/>
        <v>0.73076923076923073</v>
      </c>
    </row>
    <row r="58" spans="1:29" x14ac:dyDescent="0.2">
      <c r="A58" s="80" t="s">
        <v>65</v>
      </c>
      <c r="B58" s="80"/>
      <c r="C58" s="84">
        <v>12</v>
      </c>
      <c r="D58" s="84">
        <v>13</v>
      </c>
      <c r="E58" s="17">
        <f t="shared" si="10"/>
        <v>25</v>
      </c>
      <c r="F58" s="80"/>
      <c r="G58" s="84">
        <v>12</v>
      </c>
      <c r="H58" s="84">
        <v>13</v>
      </c>
      <c r="I58" s="80">
        <f t="shared" si="11"/>
        <v>25</v>
      </c>
      <c r="J58" s="83" t="s">
        <v>156</v>
      </c>
      <c r="K58" s="81"/>
      <c r="L58" s="82">
        <f t="shared" si="12"/>
        <v>1</v>
      </c>
      <c r="M58" s="82">
        <f t="shared" si="13"/>
        <v>1</v>
      </c>
      <c r="N58" s="82">
        <f t="shared" si="14"/>
        <v>1</v>
      </c>
      <c r="P58" s="80" t="s">
        <v>65</v>
      </c>
      <c r="Q58" s="80"/>
      <c r="R58" s="84">
        <v>12</v>
      </c>
      <c r="S58" s="84">
        <v>13</v>
      </c>
      <c r="T58" s="17">
        <f t="shared" si="15"/>
        <v>25</v>
      </c>
      <c r="U58" s="80"/>
      <c r="V58" s="84">
        <v>12</v>
      </c>
      <c r="W58" s="84">
        <v>13</v>
      </c>
      <c r="X58" s="80">
        <f t="shared" si="16"/>
        <v>25</v>
      </c>
      <c r="Y58" s="83" t="s">
        <v>156</v>
      </c>
      <c r="Z58" s="81"/>
      <c r="AA58" s="82">
        <f t="shared" si="17"/>
        <v>1</v>
      </c>
      <c r="AB58" s="82">
        <f t="shared" si="18"/>
        <v>1</v>
      </c>
      <c r="AC58" s="82">
        <f t="shared" si="19"/>
        <v>1</v>
      </c>
    </row>
    <row r="59" spans="1:29" x14ac:dyDescent="0.2">
      <c r="A59" s="23" t="s">
        <v>67</v>
      </c>
      <c r="B59" s="23"/>
      <c r="C59" s="28">
        <v>10</v>
      </c>
      <c r="D59" s="28">
        <v>70</v>
      </c>
      <c r="E59" s="20">
        <f t="shared" si="10"/>
        <v>80</v>
      </c>
      <c r="F59" s="23"/>
      <c r="G59" s="28">
        <v>10</v>
      </c>
      <c r="H59" s="28">
        <v>75</v>
      </c>
      <c r="I59" s="23">
        <f t="shared" si="11"/>
        <v>85</v>
      </c>
      <c r="J59" s="6" t="s">
        <v>157</v>
      </c>
      <c r="K59" s="65"/>
      <c r="L59" s="66">
        <f t="shared" si="12"/>
        <v>1</v>
      </c>
      <c r="M59" s="66">
        <f t="shared" si="13"/>
        <v>0.93333333333333335</v>
      </c>
      <c r="N59" s="66">
        <f t="shared" si="14"/>
        <v>0.94117647058823528</v>
      </c>
      <c r="P59" s="23" t="s">
        <v>67</v>
      </c>
      <c r="Q59" s="23"/>
      <c r="R59" s="28">
        <v>10</v>
      </c>
      <c r="S59" s="28">
        <v>70</v>
      </c>
      <c r="T59" s="20">
        <f t="shared" si="15"/>
        <v>80</v>
      </c>
      <c r="U59" s="23"/>
      <c r="V59" s="28">
        <v>10</v>
      </c>
      <c r="W59" s="28">
        <v>75</v>
      </c>
      <c r="X59" s="23">
        <f t="shared" si="16"/>
        <v>85</v>
      </c>
      <c r="Y59" s="6" t="s">
        <v>157</v>
      </c>
      <c r="Z59" s="65"/>
      <c r="AA59" s="66">
        <f t="shared" si="17"/>
        <v>1</v>
      </c>
      <c r="AB59" s="66">
        <f t="shared" si="18"/>
        <v>0.93333333333333335</v>
      </c>
      <c r="AC59" s="66">
        <f t="shared" si="19"/>
        <v>0.94117647058823528</v>
      </c>
    </row>
    <row r="60" spans="1:29" x14ac:dyDescent="0.2">
      <c r="A60" s="34" t="s">
        <v>26</v>
      </c>
      <c r="B60" s="34"/>
      <c r="C60" s="29">
        <v>14</v>
      </c>
      <c r="D60" s="29">
        <v>72</v>
      </c>
      <c r="E60" s="20">
        <f t="shared" si="10"/>
        <v>86</v>
      </c>
      <c r="F60" s="34"/>
      <c r="G60" s="69">
        <v>20</v>
      </c>
      <c r="H60" s="69">
        <v>81</v>
      </c>
      <c r="I60" s="23">
        <f t="shared" si="11"/>
        <v>101</v>
      </c>
      <c r="J60" s="7" t="s">
        <v>114</v>
      </c>
      <c r="K60" s="65"/>
      <c r="L60" s="66">
        <f t="shared" si="12"/>
        <v>0.7</v>
      </c>
      <c r="M60" s="66">
        <f t="shared" si="13"/>
        <v>0.88888888888888884</v>
      </c>
      <c r="N60" s="66">
        <f t="shared" si="14"/>
        <v>0.85148514851485146</v>
      </c>
      <c r="O60">
        <v>3</v>
      </c>
      <c r="P60" s="34" t="s">
        <v>26</v>
      </c>
      <c r="Q60" s="34"/>
      <c r="R60" s="29">
        <v>14</v>
      </c>
      <c r="S60" s="29">
        <v>75</v>
      </c>
      <c r="T60" s="20">
        <f t="shared" si="15"/>
        <v>89</v>
      </c>
      <c r="U60" s="34"/>
      <c r="V60" s="69">
        <v>20</v>
      </c>
      <c r="W60" s="69">
        <v>81</v>
      </c>
      <c r="X60" s="23">
        <f t="shared" si="16"/>
        <v>101</v>
      </c>
      <c r="Y60" s="7" t="s">
        <v>114</v>
      </c>
      <c r="Z60" s="65"/>
      <c r="AA60" s="66">
        <f t="shared" si="17"/>
        <v>0.7</v>
      </c>
      <c r="AB60" s="66">
        <f t="shared" si="18"/>
        <v>0.92592592592592593</v>
      </c>
      <c r="AC60" s="66">
        <f t="shared" si="19"/>
        <v>0.88118811881188119</v>
      </c>
    </row>
    <row r="61" spans="1:29" x14ac:dyDescent="0.2">
      <c r="A61" s="23" t="s">
        <v>69</v>
      </c>
      <c r="B61" s="23"/>
      <c r="C61" s="28">
        <v>10</v>
      </c>
      <c r="D61" s="28">
        <v>44</v>
      </c>
      <c r="E61" s="20">
        <f t="shared" si="10"/>
        <v>54</v>
      </c>
      <c r="F61" s="28"/>
      <c r="G61" s="28">
        <v>12</v>
      </c>
      <c r="H61" s="28">
        <v>44</v>
      </c>
      <c r="I61" s="23">
        <f t="shared" si="11"/>
        <v>56</v>
      </c>
      <c r="J61" s="6" t="s">
        <v>159</v>
      </c>
      <c r="K61" s="65"/>
      <c r="L61" s="66">
        <f t="shared" si="12"/>
        <v>0.83333333333333337</v>
      </c>
      <c r="M61" s="66">
        <f t="shared" si="13"/>
        <v>1</v>
      </c>
      <c r="N61" s="66">
        <f t="shared" si="14"/>
        <v>0.9642857142857143</v>
      </c>
      <c r="P61" s="23" t="s">
        <v>69</v>
      </c>
      <c r="Q61" s="23"/>
      <c r="R61" s="28">
        <v>10</v>
      </c>
      <c r="S61" s="28">
        <v>44</v>
      </c>
      <c r="T61" s="20">
        <f t="shared" si="15"/>
        <v>54</v>
      </c>
      <c r="U61" s="28"/>
      <c r="V61" s="28">
        <v>12</v>
      </c>
      <c r="W61" s="28">
        <v>44</v>
      </c>
      <c r="X61" s="23">
        <f t="shared" si="16"/>
        <v>56</v>
      </c>
      <c r="Y61" s="6" t="s">
        <v>159</v>
      </c>
      <c r="Z61" s="65"/>
      <c r="AA61" s="66">
        <f t="shared" si="17"/>
        <v>0.83333333333333337</v>
      </c>
      <c r="AB61" s="66">
        <f t="shared" si="18"/>
        <v>1</v>
      </c>
      <c r="AC61" s="66">
        <f t="shared" si="19"/>
        <v>0.9642857142857143</v>
      </c>
    </row>
    <row r="62" spans="1:29" x14ac:dyDescent="0.2">
      <c r="A62" s="86" t="s">
        <v>70</v>
      </c>
      <c r="B62" s="86"/>
      <c r="C62" s="84">
        <v>15</v>
      </c>
      <c r="D62" s="84">
        <v>346</v>
      </c>
      <c r="E62" s="17">
        <f t="shared" si="10"/>
        <v>361</v>
      </c>
      <c r="F62" s="86"/>
      <c r="G62" s="84">
        <v>15</v>
      </c>
      <c r="H62" s="84">
        <v>346</v>
      </c>
      <c r="I62" s="80">
        <f t="shared" si="11"/>
        <v>361</v>
      </c>
      <c r="J62" s="87" t="s">
        <v>160</v>
      </c>
      <c r="K62" s="81"/>
      <c r="L62" s="82">
        <f t="shared" si="12"/>
        <v>1</v>
      </c>
      <c r="M62" s="82">
        <f t="shared" si="13"/>
        <v>1</v>
      </c>
      <c r="N62" s="82">
        <f t="shared" si="14"/>
        <v>1</v>
      </c>
      <c r="P62" s="86" t="s">
        <v>70</v>
      </c>
      <c r="Q62" s="86"/>
      <c r="R62" s="84">
        <v>15</v>
      </c>
      <c r="S62" s="84">
        <v>346</v>
      </c>
      <c r="T62" s="17">
        <f t="shared" si="15"/>
        <v>361</v>
      </c>
      <c r="U62" s="86"/>
      <c r="V62" s="84">
        <v>15</v>
      </c>
      <c r="W62" s="84">
        <v>346</v>
      </c>
      <c r="X62" s="80">
        <f t="shared" si="16"/>
        <v>361</v>
      </c>
      <c r="Y62" s="87" t="s">
        <v>160</v>
      </c>
      <c r="Z62" s="81"/>
      <c r="AA62" s="82">
        <f t="shared" si="17"/>
        <v>1</v>
      </c>
      <c r="AB62" s="82">
        <f t="shared" si="18"/>
        <v>1</v>
      </c>
      <c r="AC62" s="82">
        <f t="shared" si="19"/>
        <v>1</v>
      </c>
    </row>
    <row r="63" spans="1:29" ht="25.5" x14ac:dyDescent="0.2">
      <c r="A63" s="40" t="s">
        <v>78</v>
      </c>
      <c r="B63" s="40"/>
      <c r="C63" s="40">
        <v>13</v>
      </c>
      <c r="D63" s="40">
        <v>207</v>
      </c>
      <c r="E63" s="36">
        <f t="shared" si="10"/>
        <v>220</v>
      </c>
      <c r="F63" s="40"/>
      <c r="G63" s="40">
        <v>24</v>
      </c>
      <c r="H63" s="40">
        <v>387</v>
      </c>
      <c r="I63" s="35">
        <f t="shared" si="11"/>
        <v>411</v>
      </c>
      <c r="J63" s="10" t="s">
        <v>169</v>
      </c>
      <c r="K63" s="11"/>
      <c r="L63" s="12">
        <f t="shared" si="12"/>
        <v>0.54166666666666663</v>
      </c>
      <c r="M63" s="12">
        <f t="shared" si="13"/>
        <v>0.53488372093023251</v>
      </c>
      <c r="N63" s="12">
        <f t="shared" si="14"/>
        <v>0.53527980535279807</v>
      </c>
      <c r="P63" s="40" t="s">
        <v>78</v>
      </c>
      <c r="Q63" s="40"/>
      <c r="R63" s="40">
        <v>13</v>
      </c>
      <c r="S63" s="40">
        <v>207</v>
      </c>
      <c r="T63" s="36">
        <f t="shared" si="15"/>
        <v>220</v>
      </c>
      <c r="U63" s="40"/>
      <c r="V63" s="40">
        <v>24</v>
      </c>
      <c r="W63" s="40">
        <v>387</v>
      </c>
      <c r="X63" s="35">
        <f t="shared" si="16"/>
        <v>411</v>
      </c>
      <c r="Y63" s="10" t="s">
        <v>169</v>
      </c>
      <c r="Z63" s="11"/>
      <c r="AA63" s="12">
        <f t="shared" si="17"/>
        <v>0.54166666666666663</v>
      </c>
      <c r="AB63" s="12">
        <f t="shared" si="18"/>
        <v>0.53488372093023251</v>
      </c>
      <c r="AC63" s="12">
        <f t="shared" si="19"/>
        <v>0.53527980535279807</v>
      </c>
    </row>
    <row r="64" spans="1:29" ht="25.5" x14ac:dyDescent="0.2">
      <c r="A64" s="33">
        <v>90</v>
      </c>
      <c r="B64" s="34"/>
      <c r="C64" s="29">
        <v>11</v>
      </c>
      <c r="D64" s="29">
        <v>12</v>
      </c>
      <c r="E64" s="20">
        <f t="shared" si="10"/>
        <v>23</v>
      </c>
      <c r="F64" s="34"/>
      <c r="G64" s="29">
        <v>12</v>
      </c>
      <c r="H64" s="29">
        <v>12</v>
      </c>
      <c r="I64" s="23">
        <f t="shared" si="11"/>
        <v>24</v>
      </c>
      <c r="J64" s="68" t="s">
        <v>161</v>
      </c>
      <c r="K64" s="65"/>
      <c r="L64" s="66">
        <f t="shared" si="12"/>
        <v>0.91666666666666663</v>
      </c>
      <c r="M64" s="66">
        <f t="shared" si="13"/>
        <v>1</v>
      </c>
      <c r="N64" s="66">
        <f t="shared" si="14"/>
        <v>0.95833333333333337</v>
      </c>
      <c r="P64" s="33">
        <v>90</v>
      </c>
      <c r="Q64" s="34"/>
      <c r="R64" s="29">
        <v>11</v>
      </c>
      <c r="S64" s="29">
        <v>12</v>
      </c>
      <c r="T64" s="20">
        <f t="shared" si="15"/>
        <v>23</v>
      </c>
      <c r="U64" s="34"/>
      <c r="V64" s="29">
        <v>12</v>
      </c>
      <c r="W64" s="29">
        <v>12</v>
      </c>
      <c r="X64" s="23">
        <f t="shared" si="16"/>
        <v>24</v>
      </c>
      <c r="Y64" s="68" t="s">
        <v>161</v>
      </c>
      <c r="Z64" s="65"/>
      <c r="AA64" s="66">
        <f t="shared" si="17"/>
        <v>0.91666666666666663</v>
      </c>
      <c r="AB64" s="66">
        <f t="shared" si="18"/>
        <v>1</v>
      </c>
      <c r="AC64" s="66">
        <f t="shared" si="19"/>
        <v>0.95833333333333337</v>
      </c>
    </row>
    <row r="65" spans="1:29" x14ac:dyDescent="0.2">
      <c r="A65" s="45" t="s">
        <v>72</v>
      </c>
      <c r="B65" s="45"/>
      <c r="C65" s="48">
        <v>15</v>
      </c>
      <c r="D65" s="48">
        <v>46</v>
      </c>
      <c r="E65" s="46">
        <f t="shared" si="10"/>
        <v>61</v>
      </c>
      <c r="F65" s="45"/>
      <c r="G65" s="48">
        <v>20</v>
      </c>
      <c r="H65" s="48">
        <v>151</v>
      </c>
      <c r="I65" s="45">
        <f t="shared" si="11"/>
        <v>171</v>
      </c>
      <c r="J65" s="47" t="s">
        <v>163</v>
      </c>
      <c r="K65" s="74"/>
      <c r="L65" s="75">
        <f t="shared" si="12"/>
        <v>0.75</v>
      </c>
      <c r="M65" s="75">
        <f t="shared" si="13"/>
        <v>0.30463576158940397</v>
      </c>
      <c r="N65" s="75">
        <f t="shared" si="14"/>
        <v>0.35672514619883039</v>
      </c>
      <c r="P65" s="45" t="s">
        <v>72</v>
      </c>
      <c r="Q65" s="45"/>
      <c r="R65" s="48">
        <v>15</v>
      </c>
      <c r="S65" s="48">
        <v>46</v>
      </c>
      <c r="T65" s="46">
        <f t="shared" si="15"/>
        <v>61</v>
      </c>
      <c r="U65" s="45"/>
      <c r="V65" s="48">
        <v>20</v>
      </c>
      <c r="W65" s="48">
        <v>151</v>
      </c>
      <c r="X65" s="45">
        <f t="shared" si="16"/>
        <v>171</v>
      </c>
      <c r="Y65" s="47" t="s">
        <v>163</v>
      </c>
      <c r="Z65" s="74"/>
      <c r="AA65" s="75">
        <f t="shared" si="17"/>
        <v>0.75</v>
      </c>
      <c r="AB65" s="75">
        <f t="shared" si="18"/>
        <v>0.30463576158940397</v>
      </c>
      <c r="AC65" s="75">
        <f t="shared" si="19"/>
        <v>0.35672514619883039</v>
      </c>
    </row>
    <row r="66" spans="1:29" x14ac:dyDescent="0.2">
      <c r="A66" s="45" t="s">
        <v>75</v>
      </c>
      <c r="B66" s="45"/>
      <c r="C66" s="45">
        <v>8</v>
      </c>
      <c r="D66" s="45">
        <v>40</v>
      </c>
      <c r="E66" s="46">
        <f t="shared" si="10"/>
        <v>48</v>
      </c>
      <c r="F66" s="45"/>
      <c r="G66" s="45">
        <v>20</v>
      </c>
      <c r="H66" s="45">
        <v>92</v>
      </c>
      <c r="I66" s="45">
        <f t="shared" si="11"/>
        <v>112</v>
      </c>
      <c r="J66" s="47" t="s">
        <v>166</v>
      </c>
      <c r="K66" s="74"/>
      <c r="L66" s="75">
        <f t="shared" si="12"/>
        <v>0.4</v>
      </c>
      <c r="M66" s="75">
        <f t="shared" si="13"/>
        <v>0.43478260869565216</v>
      </c>
      <c r="N66" s="75">
        <f t="shared" si="14"/>
        <v>0.42857142857142855</v>
      </c>
      <c r="O66">
        <v>5</v>
      </c>
      <c r="P66" s="45" t="s">
        <v>75</v>
      </c>
      <c r="Q66" s="45"/>
      <c r="R66" s="45">
        <v>9</v>
      </c>
      <c r="S66" s="45">
        <v>45</v>
      </c>
      <c r="T66" s="46">
        <f t="shared" si="15"/>
        <v>54</v>
      </c>
      <c r="U66" s="45"/>
      <c r="V66" s="45">
        <v>20</v>
      </c>
      <c r="W66" s="45">
        <v>92</v>
      </c>
      <c r="X66" s="45">
        <f t="shared" si="16"/>
        <v>112</v>
      </c>
      <c r="Y66" s="47" t="s">
        <v>166</v>
      </c>
      <c r="Z66" s="74"/>
      <c r="AA66" s="75">
        <f t="shared" si="17"/>
        <v>0.45</v>
      </c>
      <c r="AB66" s="75">
        <f t="shared" si="18"/>
        <v>0.4891304347826087</v>
      </c>
      <c r="AC66" s="75">
        <f t="shared" si="19"/>
        <v>0.48214285714285715</v>
      </c>
    </row>
    <row r="67" spans="1:29" ht="15.75" x14ac:dyDescent="0.25">
      <c r="A67" s="23" t="s">
        <v>44</v>
      </c>
      <c r="B67" s="23"/>
      <c r="C67" s="29">
        <v>15</v>
      </c>
      <c r="D67" s="29">
        <v>635</v>
      </c>
      <c r="E67" s="20">
        <f t="shared" ref="E67:E86" si="20">B67+C67+D67</f>
        <v>650</v>
      </c>
      <c r="F67" s="30"/>
      <c r="G67" s="29">
        <v>16</v>
      </c>
      <c r="H67" s="29">
        <v>638</v>
      </c>
      <c r="I67" s="23">
        <f t="shared" ref="I67:I86" si="21">G67+H67</f>
        <v>654</v>
      </c>
      <c r="J67" s="6" t="s">
        <v>132</v>
      </c>
      <c r="K67" s="65"/>
      <c r="L67" s="66">
        <f t="shared" si="12"/>
        <v>0.9375</v>
      </c>
      <c r="M67" s="66">
        <f t="shared" si="13"/>
        <v>0.99529780564263326</v>
      </c>
      <c r="N67" s="66">
        <f t="shared" si="14"/>
        <v>0.99388379204892963</v>
      </c>
      <c r="P67" s="23" t="s">
        <v>44</v>
      </c>
      <c r="Q67" s="23"/>
      <c r="R67" s="29">
        <v>15</v>
      </c>
      <c r="S67" s="29">
        <v>635</v>
      </c>
      <c r="T67" s="20">
        <f t="shared" ref="T67:T86" si="22">Q67+R67+S67</f>
        <v>650</v>
      </c>
      <c r="U67" s="30"/>
      <c r="V67" s="29">
        <v>16</v>
      </c>
      <c r="W67" s="29">
        <v>638</v>
      </c>
      <c r="X67" s="23">
        <f t="shared" ref="X67:X86" si="23">V67+W67</f>
        <v>654</v>
      </c>
      <c r="Y67" s="6" t="s">
        <v>132</v>
      </c>
      <c r="Z67" s="65"/>
      <c r="AA67" s="66">
        <f t="shared" si="17"/>
        <v>0.9375</v>
      </c>
      <c r="AB67" s="66">
        <f t="shared" si="18"/>
        <v>0.99529780564263326</v>
      </c>
      <c r="AC67" s="66">
        <f t="shared" si="19"/>
        <v>0.99388379204892963</v>
      </c>
    </row>
    <row r="68" spans="1:29" x14ac:dyDescent="0.2">
      <c r="A68" s="34" t="s">
        <v>27</v>
      </c>
      <c r="B68" s="34"/>
      <c r="C68" s="29">
        <v>18</v>
      </c>
      <c r="D68" s="29">
        <v>81</v>
      </c>
      <c r="E68" s="20">
        <f t="shared" si="20"/>
        <v>99</v>
      </c>
      <c r="F68" s="34"/>
      <c r="G68" s="29">
        <v>18</v>
      </c>
      <c r="H68" s="29">
        <v>101</v>
      </c>
      <c r="I68" s="23">
        <f t="shared" si="21"/>
        <v>119</v>
      </c>
      <c r="J68" s="7" t="s">
        <v>115</v>
      </c>
      <c r="K68" s="65"/>
      <c r="L68" s="66">
        <f t="shared" si="12"/>
        <v>1</v>
      </c>
      <c r="M68" s="66">
        <f t="shared" si="13"/>
        <v>0.80198019801980203</v>
      </c>
      <c r="N68" s="66">
        <f t="shared" si="14"/>
        <v>0.83193277310924374</v>
      </c>
      <c r="P68" s="34" t="s">
        <v>27</v>
      </c>
      <c r="Q68" s="34"/>
      <c r="R68" s="29">
        <v>18</v>
      </c>
      <c r="S68" s="29">
        <v>81</v>
      </c>
      <c r="T68" s="20">
        <f t="shared" si="22"/>
        <v>99</v>
      </c>
      <c r="U68" s="34"/>
      <c r="V68" s="29">
        <v>18</v>
      </c>
      <c r="W68" s="29">
        <v>101</v>
      </c>
      <c r="X68" s="23">
        <f t="shared" si="23"/>
        <v>119</v>
      </c>
      <c r="Y68" s="7" t="s">
        <v>115</v>
      </c>
      <c r="Z68" s="65"/>
      <c r="AA68" s="66">
        <f t="shared" si="17"/>
        <v>1</v>
      </c>
      <c r="AB68" s="66">
        <f t="shared" si="18"/>
        <v>0.80198019801980203</v>
      </c>
      <c r="AC68" s="66">
        <f t="shared" si="19"/>
        <v>0.83193277310924374</v>
      </c>
    </row>
    <row r="69" spans="1:29" x14ac:dyDescent="0.2">
      <c r="A69" s="80" t="s">
        <v>47</v>
      </c>
      <c r="B69" s="80"/>
      <c r="C69" s="80">
        <v>11</v>
      </c>
      <c r="D69" s="80">
        <v>46</v>
      </c>
      <c r="E69" s="17">
        <f t="shared" si="20"/>
        <v>57</v>
      </c>
      <c r="F69" s="80"/>
      <c r="G69" s="80">
        <v>11</v>
      </c>
      <c r="H69" s="80">
        <v>46</v>
      </c>
      <c r="I69" s="80">
        <f t="shared" si="21"/>
        <v>57</v>
      </c>
      <c r="J69" s="83" t="s">
        <v>135</v>
      </c>
      <c r="K69" s="81"/>
      <c r="L69" s="82">
        <f t="shared" si="12"/>
        <v>1</v>
      </c>
      <c r="M69" s="82">
        <f t="shared" si="13"/>
        <v>1</v>
      </c>
      <c r="N69" s="82">
        <f t="shared" si="14"/>
        <v>1</v>
      </c>
      <c r="P69" s="80" t="s">
        <v>47</v>
      </c>
      <c r="Q69" s="80"/>
      <c r="R69" s="80">
        <v>11</v>
      </c>
      <c r="S69" s="80">
        <v>46</v>
      </c>
      <c r="T69" s="17">
        <f t="shared" si="22"/>
        <v>57</v>
      </c>
      <c r="U69" s="80"/>
      <c r="V69" s="80">
        <v>11</v>
      </c>
      <c r="W69" s="80">
        <v>46</v>
      </c>
      <c r="X69" s="80">
        <f t="shared" si="23"/>
        <v>57</v>
      </c>
      <c r="Y69" s="83" t="s">
        <v>135</v>
      </c>
      <c r="Z69" s="81"/>
      <c r="AA69" s="82">
        <f t="shared" si="17"/>
        <v>1</v>
      </c>
      <c r="AB69" s="82">
        <f t="shared" si="18"/>
        <v>1</v>
      </c>
      <c r="AC69" s="82">
        <f t="shared" si="19"/>
        <v>1</v>
      </c>
    </row>
    <row r="70" spans="1:29" x14ac:dyDescent="0.2">
      <c r="A70" s="42" t="s">
        <v>48</v>
      </c>
      <c r="B70" s="42"/>
      <c r="C70" s="41">
        <v>8</v>
      </c>
      <c r="D70" s="41">
        <v>120</v>
      </c>
      <c r="E70" s="36">
        <f t="shared" si="20"/>
        <v>128</v>
      </c>
      <c r="F70" s="42"/>
      <c r="G70" s="41">
        <v>16</v>
      </c>
      <c r="H70" s="41">
        <v>210</v>
      </c>
      <c r="I70" s="35">
        <f t="shared" si="21"/>
        <v>226</v>
      </c>
      <c r="J70" s="78" t="s">
        <v>136</v>
      </c>
      <c r="K70" s="11"/>
      <c r="L70" s="12">
        <f t="shared" si="12"/>
        <v>0.5</v>
      </c>
      <c r="M70" s="12">
        <f t="shared" si="13"/>
        <v>0.5714285714285714</v>
      </c>
      <c r="N70" s="12">
        <f t="shared" si="14"/>
        <v>0.5663716814159292</v>
      </c>
      <c r="P70" s="42" t="s">
        <v>48</v>
      </c>
      <c r="Q70" s="42"/>
      <c r="R70" s="41">
        <v>8</v>
      </c>
      <c r="S70" s="41">
        <v>120</v>
      </c>
      <c r="T70" s="36">
        <f t="shared" si="22"/>
        <v>128</v>
      </c>
      <c r="U70" s="42"/>
      <c r="V70" s="41">
        <v>16</v>
      </c>
      <c r="W70" s="41">
        <v>210</v>
      </c>
      <c r="X70" s="35">
        <f t="shared" si="23"/>
        <v>226</v>
      </c>
      <c r="Y70" s="78" t="s">
        <v>136</v>
      </c>
      <c r="Z70" s="11"/>
      <c r="AA70" s="12">
        <f t="shared" si="17"/>
        <v>0.5</v>
      </c>
      <c r="AB70" s="12">
        <f t="shared" si="18"/>
        <v>0.5714285714285714</v>
      </c>
      <c r="AC70" s="12">
        <f t="shared" si="19"/>
        <v>0.5663716814159292</v>
      </c>
    </row>
    <row r="71" spans="1:29" x14ac:dyDescent="0.2">
      <c r="A71" s="71" t="s">
        <v>50</v>
      </c>
      <c r="B71" s="71"/>
      <c r="C71" s="71">
        <v>2</v>
      </c>
      <c r="D71" s="71">
        <v>0</v>
      </c>
      <c r="E71" s="60">
        <f t="shared" si="20"/>
        <v>2</v>
      </c>
      <c r="F71" s="71"/>
      <c r="G71" s="71">
        <v>19</v>
      </c>
      <c r="H71" s="71">
        <v>0</v>
      </c>
      <c r="I71" s="61">
        <f t="shared" si="21"/>
        <v>19</v>
      </c>
      <c r="J71" s="72" t="s">
        <v>138</v>
      </c>
      <c r="K71" s="73"/>
      <c r="L71" s="16">
        <f t="shared" ref="L71:L86" si="24">C71/G71</f>
        <v>0.10526315789473684</v>
      </c>
      <c r="M71" s="16" t="s">
        <v>172</v>
      </c>
      <c r="N71" s="16">
        <f t="shared" ref="N71:N86" si="25">E71/I71</f>
        <v>0.10526315789473684</v>
      </c>
      <c r="O71">
        <v>5</v>
      </c>
      <c r="P71" s="71" t="s">
        <v>50</v>
      </c>
      <c r="Q71" s="71"/>
      <c r="R71" s="71">
        <v>3</v>
      </c>
      <c r="S71" s="71">
        <v>0</v>
      </c>
      <c r="T71" s="60">
        <f t="shared" si="22"/>
        <v>3</v>
      </c>
      <c r="U71" s="71"/>
      <c r="V71" s="71">
        <v>19</v>
      </c>
      <c r="W71" s="71">
        <v>0</v>
      </c>
      <c r="X71" s="61">
        <f t="shared" si="23"/>
        <v>19</v>
      </c>
      <c r="Y71" s="72" t="s">
        <v>138</v>
      </c>
      <c r="Z71" s="73"/>
      <c r="AA71" s="16">
        <f t="shared" ref="AA71:AA86" si="26">R71/V71</f>
        <v>0.15789473684210525</v>
      </c>
      <c r="AB71" s="16" t="s">
        <v>172</v>
      </c>
      <c r="AC71" s="16">
        <f t="shared" ref="AC71:AC86" si="27">T71/X71</f>
        <v>0.15789473684210525</v>
      </c>
    </row>
    <row r="72" spans="1:29" x14ac:dyDescent="0.2">
      <c r="A72" s="80" t="s">
        <v>49</v>
      </c>
      <c r="B72" s="80"/>
      <c r="C72" s="84">
        <v>16</v>
      </c>
      <c r="D72" s="84">
        <v>75</v>
      </c>
      <c r="E72" s="17">
        <f t="shared" si="20"/>
        <v>91</v>
      </c>
      <c r="F72" s="80"/>
      <c r="G72" s="84">
        <v>16</v>
      </c>
      <c r="H72" s="84">
        <v>75</v>
      </c>
      <c r="I72" s="80">
        <f t="shared" si="21"/>
        <v>91</v>
      </c>
      <c r="J72" s="83" t="s">
        <v>137</v>
      </c>
      <c r="K72" s="81"/>
      <c r="L72" s="82">
        <f t="shared" si="24"/>
        <v>1</v>
      </c>
      <c r="M72" s="82">
        <f t="shared" ref="M72:M86" si="28">D72/H72</f>
        <v>1</v>
      </c>
      <c r="N72" s="82">
        <f t="shared" si="25"/>
        <v>1</v>
      </c>
      <c r="P72" s="80" t="s">
        <v>49</v>
      </c>
      <c r="Q72" s="80"/>
      <c r="R72" s="84">
        <v>16</v>
      </c>
      <c r="S72" s="84">
        <v>75</v>
      </c>
      <c r="T72" s="17">
        <f t="shared" si="22"/>
        <v>91</v>
      </c>
      <c r="U72" s="80"/>
      <c r="V72" s="84">
        <v>16</v>
      </c>
      <c r="W72" s="84">
        <v>75</v>
      </c>
      <c r="X72" s="80">
        <f t="shared" si="23"/>
        <v>91</v>
      </c>
      <c r="Y72" s="83" t="s">
        <v>137</v>
      </c>
      <c r="Z72" s="81"/>
      <c r="AA72" s="82">
        <f t="shared" si="26"/>
        <v>1</v>
      </c>
      <c r="AB72" s="82">
        <f t="shared" ref="AB72:AB86" si="29">S72/W72</f>
        <v>1</v>
      </c>
      <c r="AC72" s="82">
        <f t="shared" si="27"/>
        <v>1</v>
      </c>
    </row>
    <row r="73" spans="1:29" x14ac:dyDescent="0.2">
      <c r="A73" s="23" t="s">
        <v>51</v>
      </c>
      <c r="B73" s="23"/>
      <c r="C73" s="23">
        <v>15</v>
      </c>
      <c r="D73" s="23">
        <v>48</v>
      </c>
      <c r="E73" s="20">
        <f t="shared" si="20"/>
        <v>63</v>
      </c>
      <c r="F73" s="23"/>
      <c r="G73" s="29">
        <v>15</v>
      </c>
      <c r="H73" s="29">
        <v>49</v>
      </c>
      <c r="I73" s="23">
        <f t="shared" si="21"/>
        <v>64</v>
      </c>
      <c r="J73" s="6" t="s">
        <v>139</v>
      </c>
      <c r="K73" s="65"/>
      <c r="L73" s="66">
        <f t="shared" si="24"/>
        <v>1</v>
      </c>
      <c r="M73" s="66">
        <f t="shared" si="28"/>
        <v>0.97959183673469385</v>
      </c>
      <c r="N73" s="66">
        <f t="shared" si="25"/>
        <v>0.984375</v>
      </c>
      <c r="P73" s="23" t="s">
        <v>51</v>
      </c>
      <c r="Q73" s="23"/>
      <c r="R73" s="23">
        <v>15</v>
      </c>
      <c r="S73" s="23">
        <v>48</v>
      </c>
      <c r="T73" s="20">
        <f t="shared" si="22"/>
        <v>63</v>
      </c>
      <c r="U73" s="23"/>
      <c r="V73" s="29">
        <v>15</v>
      </c>
      <c r="W73" s="29">
        <v>49</v>
      </c>
      <c r="X73" s="23">
        <f t="shared" si="23"/>
        <v>64</v>
      </c>
      <c r="Y73" s="6" t="s">
        <v>139</v>
      </c>
      <c r="Z73" s="65"/>
      <c r="AA73" s="66">
        <f t="shared" si="26"/>
        <v>1</v>
      </c>
      <c r="AB73" s="66">
        <f t="shared" si="29"/>
        <v>0.97959183673469385</v>
      </c>
      <c r="AC73" s="66">
        <f t="shared" si="27"/>
        <v>0.984375</v>
      </c>
    </row>
    <row r="74" spans="1:29" x14ac:dyDescent="0.2">
      <c r="A74" s="23" t="s">
        <v>20</v>
      </c>
      <c r="B74" s="23"/>
      <c r="C74" s="29">
        <v>12</v>
      </c>
      <c r="D74" s="29">
        <v>145</v>
      </c>
      <c r="E74" s="20">
        <f t="shared" si="20"/>
        <v>157</v>
      </c>
      <c r="F74" s="23"/>
      <c r="G74" s="29">
        <v>14</v>
      </c>
      <c r="H74" s="29">
        <v>170</v>
      </c>
      <c r="I74" s="23">
        <f t="shared" si="21"/>
        <v>184</v>
      </c>
      <c r="J74" s="6" t="s">
        <v>108</v>
      </c>
      <c r="K74" s="65"/>
      <c r="L74" s="66">
        <f t="shared" si="24"/>
        <v>0.8571428571428571</v>
      </c>
      <c r="M74" s="66">
        <f t="shared" si="28"/>
        <v>0.8529411764705882</v>
      </c>
      <c r="N74" s="66">
        <f t="shared" si="25"/>
        <v>0.85326086956521741</v>
      </c>
      <c r="O74">
        <v>1</v>
      </c>
      <c r="P74" s="23" t="s">
        <v>20</v>
      </c>
      <c r="Q74" s="23"/>
      <c r="R74" s="29">
        <v>12</v>
      </c>
      <c r="S74" s="29">
        <v>146</v>
      </c>
      <c r="T74" s="20">
        <f t="shared" si="22"/>
        <v>158</v>
      </c>
      <c r="U74" s="23"/>
      <c r="V74" s="29">
        <v>14</v>
      </c>
      <c r="W74" s="29">
        <v>170</v>
      </c>
      <c r="X74" s="23">
        <f t="shared" si="23"/>
        <v>184</v>
      </c>
      <c r="Y74" s="6" t="s">
        <v>108</v>
      </c>
      <c r="Z74" s="65"/>
      <c r="AA74" s="66">
        <f t="shared" si="26"/>
        <v>0.8571428571428571</v>
      </c>
      <c r="AB74" s="66">
        <f t="shared" si="29"/>
        <v>0.85882352941176465</v>
      </c>
      <c r="AC74" s="66">
        <f t="shared" si="27"/>
        <v>0.85869565217391308</v>
      </c>
    </row>
    <row r="75" spans="1:29" x14ac:dyDescent="0.2">
      <c r="A75" s="23" t="s">
        <v>52</v>
      </c>
      <c r="B75" s="23"/>
      <c r="C75" s="20">
        <v>14</v>
      </c>
      <c r="D75" s="20">
        <v>77</v>
      </c>
      <c r="E75" s="20">
        <f t="shared" si="20"/>
        <v>91</v>
      </c>
      <c r="F75" s="23"/>
      <c r="G75" s="20">
        <v>14</v>
      </c>
      <c r="H75" s="20">
        <v>81</v>
      </c>
      <c r="I75" s="23">
        <f t="shared" si="21"/>
        <v>95</v>
      </c>
      <c r="J75" s="6" t="s">
        <v>140</v>
      </c>
      <c r="K75" s="65"/>
      <c r="L75" s="66">
        <f t="shared" si="24"/>
        <v>1</v>
      </c>
      <c r="M75" s="66">
        <f t="shared" si="28"/>
        <v>0.95061728395061729</v>
      </c>
      <c r="N75" s="66">
        <f t="shared" si="25"/>
        <v>0.95789473684210524</v>
      </c>
      <c r="P75" s="23" t="s">
        <v>52</v>
      </c>
      <c r="Q75" s="23"/>
      <c r="R75" s="20">
        <v>14</v>
      </c>
      <c r="S75" s="20">
        <v>77</v>
      </c>
      <c r="T75" s="20">
        <f t="shared" si="22"/>
        <v>91</v>
      </c>
      <c r="U75" s="23"/>
      <c r="V75" s="20">
        <v>14</v>
      </c>
      <c r="W75" s="20">
        <v>81</v>
      </c>
      <c r="X75" s="23">
        <f t="shared" si="23"/>
        <v>95</v>
      </c>
      <c r="Y75" s="6" t="s">
        <v>140</v>
      </c>
      <c r="Z75" s="65"/>
      <c r="AA75" s="66">
        <f t="shared" si="26"/>
        <v>1</v>
      </c>
      <c r="AB75" s="66">
        <f t="shared" si="29"/>
        <v>0.95061728395061729</v>
      </c>
      <c r="AC75" s="66">
        <f t="shared" si="27"/>
        <v>0.95789473684210524</v>
      </c>
    </row>
    <row r="76" spans="1:29" x14ac:dyDescent="0.2">
      <c r="A76" s="23" t="s">
        <v>53</v>
      </c>
      <c r="B76" s="23"/>
      <c r="C76" s="29">
        <v>10</v>
      </c>
      <c r="D76" s="69">
        <v>36</v>
      </c>
      <c r="E76" s="20">
        <f t="shared" si="20"/>
        <v>46</v>
      </c>
      <c r="F76" s="23"/>
      <c r="G76" s="29">
        <v>12</v>
      </c>
      <c r="H76" s="29">
        <v>36</v>
      </c>
      <c r="I76" s="23">
        <f t="shared" si="21"/>
        <v>48</v>
      </c>
      <c r="J76" s="6" t="s">
        <v>141</v>
      </c>
      <c r="K76" s="65"/>
      <c r="L76" s="66">
        <f t="shared" si="24"/>
        <v>0.83333333333333337</v>
      </c>
      <c r="M76" s="66">
        <f t="shared" si="28"/>
        <v>1</v>
      </c>
      <c r="N76" s="66">
        <f t="shared" si="25"/>
        <v>0.95833333333333337</v>
      </c>
      <c r="P76" s="23" t="s">
        <v>53</v>
      </c>
      <c r="Q76" s="23"/>
      <c r="R76" s="29">
        <v>10</v>
      </c>
      <c r="S76" s="69">
        <v>36</v>
      </c>
      <c r="T76" s="20">
        <f t="shared" si="22"/>
        <v>46</v>
      </c>
      <c r="U76" s="23"/>
      <c r="V76" s="29">
        <v>12</v>
      </c>
      <c r="W76" s="29">
        <v>36</v>
      </c>
      <c r="X76" s="23">
        <f t="shared" si="23"/>
        <v>48</v>
      </c>
      <c r="Y76" s="6" t="s">
        <v>141</v>
      </c>
      <c r="Z76" s="65"/>
      <c r="AA76" s="66">
        <f t="shared" si="26"/>
        <v>0.83333333333333337</v>
      </c>
      <c r="AB76" s="66">
        <f t="shared" si="29"/>
        <v>1</v>
      </c>
      <c r="AC76" s="66">
        <f t="shared" si="27"/>
        <v>0.95833333333333337</v>
      </c>
    </row>
    <row r="77" spans="1:29" x14ac:dyDescent="0.2">
      <c r="A77" s="35" t="s">
        <v>74</v>
      </c>
      <c r="B77" s="35"/>
      <c r="C77" s="37">
        <v>17</v>
      </c>
      <c r="D77" s="37">
        <v>88</v>
      </c>
      <c r="E77" s="36">
        <f t="shared" si="20"/>
        <v>105</v>
      </c>
      <c r="F77" s="35"/>
      <c r="G77" s="37">
        <v>17</v>
      </c>
      <c r="H77" s="37">
        <v>119</v>
      </c>
      <c r="I77" s="35">
        <f t="shared" si="21"/>
        <v>136</v>
      </c>
      <c r="J77" s="8" t="s">
        <v>165</v>
      </c>
      <c r="K77" s="11"/>
      <c r="L77" s="12">
        <f t="shared" si="24"/>
        <v>1</v>
      </c>
      <c r="M77" s="12">
        <f t="shared" si="28"/>
        <v>0.73949579831932777</v>
      </c>
      <c r="N77" s="12">
        <f t="shared" si="25"/>
        <v>0.7720588235294118</v>
      </c>
      <c r="O77">
        <v>1</v>
      </c>
      <c r="P77" s="35" t="s">
        <v>74</v>
      </c>
      <c r="Q77" s="35"/>
      <c r="R77" s="37">
        <v>17</v>
      </c>
      <c r="S77" s="37">
        <v>89</v>
      </c>
      <c r="T77" s="36">
        <f t="shared" si="22"/>
        <v>106</v>
      </c>
      <c r="U77" s="35"/>
      <c r="V77" s="37">
        <v>17</v>
      </c>
      <c r="W77" s="37">
        <v>119</v>
      </c>
      <c r="X77" s="35">
        <f t="shared" si="23"/>
        <v>136</v>
      </c>
      <c r="Y77" s="8" t="s">
        <v>165</v>
      </c>
      <c r="Z77" s="11"/>
      <c r="AA77" s="12">
        <f t="shared" si="26"/>
        <v>1</v>
      </c>
      <c r="AB77" s="12">
        <f t="shared" si="29"/>
        <v>0.74789915966386555</v>
      </c>
      <c r="AC77" s="12">
        <f t="shared" si="27"/>
        <v>0.77941176470588236</v>
      </c>
    </row>
    <row r="78" spans="1:29" x14ac:dyDescent="0.2">
      <c r="A78" s="33">
        <v>73</v>
      </c>
      <c r="B78" s="34"/>
      <c r="C78" s="29">
        <v>8</v>
      </c>
      <c r="D78" s="29">
        <v>61</v>
      </c>
      <c r="E78" s="20">
        <f t="shared" si="20"/>
        <v>69</v>
      </c>
      <c r="F78" s="34"/>
      <c r="G78" s="34">
        <v>14</v>
      </c>
      <c r="H78" s="34">
        <v>61</v>
      </c>
      <c r="I78" s="23">
        <f t="shared" si="21"/>
        <v>75</v>
      </c>
      <c r="J78" s="68" t="s">
        <v>144</v>
      </c>
      <c r="K78" s="65"/>
      <c r="L78" s="66">
        <f t="shared" si="24"/>
        <v>0.5714285714285714</v>
      </c>
      <c r="M78" s="66">
        <f t="shared" si="28"/>
        <v>1</v>
      </c>
      <c r="N78" s="66">
        <f t="shared" si="25"/>
        <v>0.92</v>
      </c>
      <c r="P78" s="33">
        <v>73</v>
      </c>
      <c r="Q78" s="34"/>
      <c r="R78" s="29">
        <v>8</v>
      </c>
      <c r="S78" s="29">
        <v>63</v>
      </c>
      <c r="T78" s="20">
        <f t="shared" si="22"/>
        <v>71</v>
      </c>
      <c r="U78" s="34"/>
      <c r="V78" s="34">
        <v>14</v>
      </c>
      <c r="W78" s="34">
        <v>63</v>
      </c>
      <c r="X78" s="23">
        <f t="shared" si="23"/>
        <v>77</v>
      </c>
      <c r="Y78" s="68" t="s">
        <v>144</v>
      </c>
      <c r="Z78" s="65"/>
      <c r="AA78" s="66">
        <f t="shared" si="26"/>
        <v>0.5714285714285714</v>
      </c>
      <c r="AB78" s="66">
        <f t="shared" si="29"/>
        <v>1</v>
      </c>
      <c r="AC78" s="66">
        <f t="shared" si="27"/>
        <v>0.92207792207792205</v>
      </c>
    </row>
    <row r="79" spans="1:29" x14ac:dyDescent="0.2">
      <c r="A79" s="35" t="s">
        <v>80</v>
      </c>
      <c r="B79" s="39"/>
      <c r="C79" s="36">
        <v>8</v>
      </c>
      <c r="D79" s="36">
        <v>113</v>
      </c>
      <c r="E79" s="36">
        <f t="shared" si="20"/>
        <v>121</v>
      </c>
      <c r="F79" s="35"/>
      <c r="G79" s="35">
        <v>13</v>
      </c>
      <c r="H79" s="35">
        <v>146</v>
      </c>
      <c r="I79" s="35">
        <f t="shared" si="21"/>
        <v>159</v>
      </c>
      <c r="J79" s="8" t="s">
        <v>93</v>
      </c>
      <c r="K79" s="11"/>
      <c r="L79" s="12">
        <f t="shared" si="24"/>
        <v>0.61538461538461542</v>
      </c>
      <c r="M79" s="12">
        <f t="shared" si="28"/>
        <v>0.77397260273972601</v>
      </c>
      <c r="N79" s="12">
        <f t="shared" si="25"/>
        <v>0.76100628930817615</v>
      </c>
      <c r="P79" s="35" t="s">
        <v>80</v>
      </c>
      <c r="Q79" s="39"/>
      <c r="R79" s="36">
        <v>8</v>
      </c>
      <c r="S79" s="36">
        <v>113</v>
      </c>
      <c r="T79" s="36">
        <f t="shared" si="22"/>
        <v>121</v>
      </c>
      <c r="U79" s="35"/>
      <c r="V79" s="35">
        <v>13</v>
      </c>
      <c r="W79" s="35">
        <v>146</v>
      </c>
      <c r="X79" s="35">
        <f t="shared" si="23"/>
        <v>159</v>
      </c>
      <c r="Y79" s="8" t="s">
        <v>93</v>
      </c>
      <c r="Z79" s="11"/>
      <c r="AA79" s="12">
        <f t="shared" si="26"/>
        <v>0.61538461538461542</v>
      </c>
      <c r="AB79" s="12">
        <f t="shared" si="29"/>
        <v>0.77397260273972601</v>
      </c>
      <c r="AC79" s="12">
        <f t="shared" si="27"/>
        <v>0.76100628930817615</v>
      </c>
    </row>
    <row r="80" spans="1:29" ht="38.25" x14ac:dyDescent="0.2">
      <c r="A80" s="23" t="s">
        <v>56</v>
      </c>
      <c r="B80" s="23"/>
      <c r="C80" s="29">
        <v>19</v>
      </c>
      <c r="D80" s="29">
        <v>98</v>
      </c>
      <c r="E80" s="20">
        <f t="shared" si="20"/>
        <v>117</v>
      </c>
      <c r="F80" s="23"/>
      <c r="G80" s="29">
        <v>20</v>
      </c>
      <c r="H80" s="29">
        <v>124</v>
      </c>
      <c r="I80" s="23">
        <f t="shared" si="21"/>
        <v>144</v>
      </c>
      <c r="J80" s="6" t="s">
        <v>145</v>
      </c>
      <c r="K80" s="65"/>
      <c r="L80" s="66">
        <f t="shared" si="24"/>
        <v>0.95</v>
      </c>
      <c r="M80" s="66">
        <f t="shared" si="28"/>
        <v>0.79032258064516125</v>
      </c>
      <c r="N80" s="66">
        <f t="shared" si="25"/>
        <v>0.8125</v>
      </c>
      <c r="P80" s="23" t="s">
        <v>56</v>
      </c>
      <c r="Q80" s="23"/>
      <c r="R80" s="29">
        <v>19</v>
      </c>
      <c r="S80" s="29">
        <v>98</v>
      </c>
      <c r="T80" s="20">
        <f t="shared" si="22"/>
        <v>117</v>
      </c>
      <c r="U80" s="23"/>
      <c r="V80" s="29">
        <v>20</v>
      </c>
      <c r="W80" s="29">
        <v>124</v>
      </c>
      <c r="X80" s="23">
        <f t="shared" si="23"/>
        <v>144</v>
      </c>
      <c r="Y80" s="6" t="s">
        <v>145</v>
      </c>
      <c r="Z80" s="65"/>
      <c r="AA80" s="66">
        <f t="shared" si="26"/>
        <v>0.95</v>
      </c>
      <c r="AB80" s="66">
        <f t="shared" si="29"/>
        <v>0.79032258064516125</v>
      </c>
      <c r="AC80" s="66">
        <f t="shared" si="27"/>
        <v>0.8125</v>
      </c>
    </row>
    <row r="81" spans="1:29" x14ac:dyDescent="0.2">
      <c r="A81" s="45" t="s">
        <v>57</v>
      </c>
      <c r="B81" s="45"/>
      <c r="C81" s="48">
        <v>14</v>
      </c>
      <c r="D81" s="48">
        <v>143</v>
      </c>
      <c r="E81" s="46">
        <f t="shared" si="20"/>
        <v>157</v>
      </c>
      <c r="F81" s="45"/>
      <c r="G81" s="48">
        <v>25</v>
      </c>
      <c r="H81" s="48">
        <v>396</v>
      </c>
      <c r="I81" s="45">
        <f t="shared" si="21"/>
        <v>421</v>
      </c>
      <c r="J81" s="47" t="s">
        <v>146</v>
      </c>
      <c r="K81" s="74"/>
      <c r="L81" s="75">
        <f t="shared" si="24"/>
        <v>0.56000000000000005</v>
      </c>
      <c r="M81" s="75">
        <f t="shared" si="28"/>
        <v>0.3611111111111111</v>
      </c>
      <c r="N81" s="75">
        <f t="shared" si="25"/>
        <v>0.37292161520190026</v>
      </c>
      <c r="O81">
        <v>1</v>
      </c>
      <c r="P81" s="45" t="s">
        <v>57</v>
      </c>
      <c r="Q81" s="45"/>
      <c r="R81" s="48">
        <v>14</v>
      </c>
      <c r="S81" s="48">
        <v>148</v>
      </c>
      <c r="T81" s="46">
        <f t="shared" si="22"/>
        <v>162</v>
      </c>
      <c r="U81" s="45"/>
      <c r="V81" s="48">
        <v>25</v>
      </c>
      <c r="W81" s="48">
        <v>396</v>
      </c>
      <c r="X81" s="45">
        <f t="shared" si="23"/>
        <v>421</v>
      </c>
      <c r="Y81" s="47" t="s">
        <v>146</v>
      </c>
      <c r="Z81" s="74"/>
      <c r="AA81" s="75">
        <f t="shared" si="26"/>
        <v>0.56000000000000005</v>
      </c>
      <c r="AB81" s="75">
        <f t="shared" si="29"/>
        <v>0.37373737373737376</v>
      </c>
      <c r="AC81" s="75">
        <f t="shared" si="27"/>
        <v>0.38479809976247031</v>
      </c>
    </row>
    <row r="82" spans="1:29" ht="16.5" thickBot="1" x14ac:dyDescent="0.3">
      <c r="A82" s="23" t="s">
        <v>76</v>
      </c>
      <c r="B82" s="23"/>
      <c r="C82" s="29">
        <v>14</v>
      </c>
      <c r="D82" s="29">
        <v>149</v>
      </c>
      <c r="E82" s="20">
        <f t="shared" si="20"/>
        <v>163</v>
      </c>
      <c r="F82" s="30"/>
      <c r="G82" s="96">
        <v>19</v>
      </c>
      <c r="H82" s="96">
        <v>171</v>
      </c>
      <c r="I82" s="23">
        <f t="shared" si="21"/>
        <v>190</v>
      </c>
      <c r="J82" s="6" t="s">
        <v>167</v>
      </c>
      <c r="K82" s="65"/>
      <c r="L82" s="66">
        <f t="shared" si="24"/>
        <v>0.73684210526315785</v>
      </c>
      <c r="M82" s="66">
        <f t="shared" si="28"/>
        <v>0.87134502923976609</v>
      </c>
      <c r="N82" s="66">
        <f t="shared" si="25"/>
        <v>0.85789473684210527</v>
      </c>
      <c r="P82" s="23" t="s">
        <v>76</v>
      </c>
      <c r="Q82" s="23"/>
      <c r="R82" s="29">
        <v>14</v>
      </c>
      <c r="S82" s="29">
        <v>150</v>
      </c>
      <c r="T82" s="20">
        <f t="shared" si="22"/>
        <v>164</v>
      </c>
      <c r="U82" s="30"/>
      <c r="V82" s="96">
        <v>19</v>
      </c>
      <c r="W82" s="96">
        <v>171</v>
      </c>
      <c r="X82" s="23">
        <f t="shared" si="23"/>
        <v>190</v>
      </c>
      <c r="Y82" s="6" t="s">
        <v>167</v>
      </c>
      <c r="Z82" s="65"/>
      <c r="AA82" s="66">
        <f t="shared" si="26"/>
        <v>0.73684210526315785</v>
      </c>
      <c r="AB82" s="66">
        <f t="shared" si="29"/>
        <v>0.8771929824561403</v>
      </c>
      <c r="AC82" s="66">
        <f t="shared" si="27"/>
        <v>0.86315789473684212</v>
      </c>
    </row>
    <row r="83" spans="1:29" x14ac:dyDescent="0.2">
      <c r="A83" s="80" t="s">
        <v>77</v>
      </c>
      <c r="B83" s="80"/>
      <c r="C83" s="90">
        <v>13</v>
      </c>
      <c r="D83" s="90">
        <v>69</v>
      </c>
      <c r="E83" s="17">
        <f t="shared" si="20"/>
        <v>82</v>
      </c>
      <c r="F83" s="90"/>
      <c r="G83" s="90">
        <v>13</v>
      </c>
      <c r="H83" s="90">
        <v>69</v>
      </c>
      <c r="I83" s="80">
        <f t="shared" si="21"/>
        <v>82</v>
      </c>
      <c r="J83" s="83" t="s">
        <v>168</v>
      </c>
      <c r="K83" s="81"/>
      <c r="L83" s="82">
        <f t="shared" si="24"/>
        <v>1</v>
      </c>
      <c r="M83" s="82">
        <f t="shared" si="28"/>
        <v>1</v>
      </c>
      <c r="N83" s="82">
        <f t="shared" si="25"/>
        <v>1</v>
      </c>
      <c r="P83" s="80" t="s">
        <v>77</v>
      </c>
      <c r="Q83" s="80"/>
      <c r="R83" s="90">
        <v>13</v>
      </c>
      <c r="S83" s="90">
        <v>69</v>
      </c>
      <c r="T83" s="17">
        <f t="shared" si="22"/>
        <v>82</v>
      </c>
      <c r="U83" s="90"/>
      <c r="V83" s="90">
        <v>13</v>
      </c>
      <c r="W83" s="90">
        <v>69</v>
      </c>
      <c r="X83" s="80">
        <f t="shared" si="23"/>
        <v>82</v>
      </c>
      <c r="Y83" s="83" t="s">
        <v>168</v>
      </c>
      <c r="Z83" s="81"/>
      <c r="AA83" s="82">
        <f t="shared" si="26"/>
        <v>1</v>
      </c>
      <c r="AB83" s="82">
        <f t="shared" si="29"/>
        <v>1</v>
      </c>
      <c r="AC83" s="82">
        <f t="shared" si="27"/>
        <v>1</v>
      </c>
    </row>
    <row r="84" spans="1:29" ht="25.5" x14ac:dyDescent="0.2">
      <c r="A84" s="33">
        <v>77</v>
      </c>
      <c r="B84" s="34"/>
      <c r="C84" s="34">
        <v>4</v>
      </c>
      <c r="D84" s="34">
        <v>7</v>
      </c>
      <c r="E84" s="20">
        <f t="shared" si="20"/>
        <v>11</v>
      </c>
      <c r="F84" s="34"/>
      <c r="G84" s="34">
        <v>5</v>
      </c>
      <c r="H84" s="34">
        <v>7</v>
      </c>
      <c r="I84" s="23">
        <f t="shared" si="21"/>
        <v>12</v>
      </c>
      <c r="J84" s="68" t="s">
        <v>148</v>
      </c>
      <c r="K84" s="65"/>
      <c r="L84" s="66">
        <f t="shared" si="24"/>
        <v>0.8</v>
      </c>
      <c r="M84" s="66">
        <f t="shared" si="28"/>
        <v>1</v>
      </c>
      <c r="N84" s="66">
        <f t="shared" si="25"/>
        <v>0.91666666666666663</v>
      </c>
      <c r="P84" s="33">
        <v>77</v>
      </c>
      <c r="Q84" s="34"/>
      <c r="R84" s="34">
        <v>4</v>
      </c>
      <c r="S84" s="34">
        <v>7</v>
      </c>
      <c r="T84" s="20">
        <f t="shared" si="22"/>
        <v>11</v>
      </c>
      <c r="U84" s="34"/>
      <c r="V84" s="34">
        <v>5</v>
      </c>
      <c r="W84" s="34">
        <v>7</v>
      </c>
      <c r="X84" s="23">
        <f t="shared" si="23"/>
        <v>12</v>
      </c>
      <c r="Y84" s="68" t="s">
        <v>148</v>
      </c>
      <c r="Z84" s="65"/>
      <c r="AA84" s="66">
        <f t="shared" si="26"/>
        <v>0.8</v>
      </c>
      <c r="AB84" s="66">
        <f t="shared" si="29"/>
        <v>1</v>
      </c>
      <c r="AC84" s="66">
        <f t="shared" si="27"/>
        <v>0.91666666666666663</v>
      </c>
    </row>
    <row r="85" spans="1:29" ht="25.5" x14ac:dyDescent="0.2">
      <c r="A85" s="35" t="s">
        <v>55</v>
      </c>
      <c r="B85" s="35"/>
      <c r="C85" s="37">
        <v>16</v>
      </c>
      <c r="D85" s="37">
        <v>47</v>
      </c>
      <c r="E85" s="36">
        <f t="shared" si="20"/>
        <v>63</v>
      </c>
      <c r="F85" s="35"/>
      <c r="G85" s="37">
        <v>16</v>
      </c>
      <c r="H85" s="37">
        <v>68</v>
      </c>
      <c r="I85" s="35">
        <f t="shared" si="21"/>
        <v>84</v>
      </c>
      <c r="J85" s="8" t="s">
        <v>143</v>
      </c>
      <c r="K85" s="11"/>
      <c r="L85" s="12">
        <f t="shared" si="24"/>
        <v>1</v>
      </c>
      <c r="M85" s="12">
        <f t="shared" si="28"/>
        <v>0.69117647058823528</v>
      </c>
      <c r="N85" s="12">
        <f t="shared" si="25"/>
        <v>0.75</v>
      </c>
      <c r="P85" s="35" t="s">
        <v>55</v>
      </c>
      <c r="Q85" s="35"/>
      <c r="R85" s="37">
        <v>16</v>
      </c>
      <c r="S85" s="37">
        <v>47</v>
      </c>
      <c r="T85" s="36">
        <f t="shared" si="22"/>
        <v>63</v>
      </c>
      <c r="U85" s="35"/>
      <c r="V85" s="37">
        <v>16</v>
      </c>
      <c r="W85" s="37">
        <v>68</v>
      </c>
      <c r="X85" s="35">
        <f t="shared" si="23"/>
        <v>84</v>
      </c>
      <c r="Y85" s="8" t="s">
        <v>143</v>
      </c>
      <c r="Z85" s="11"/>
      <c r="AA85" s="12">
        <f t="shared" si="26"/>
        <v>1</v>
      </c>
      <c r="AB85" s="12">
        <f t="shared" si="29"/>
        <v>0.69117647058823528</v>
      </c>
      <c r="AC85" s="12">
        <f t="shared" si="27"/>
        <v>0.75</v>
      </c>
    </row>
    <row r="86" spans="1:29" ht="13.5" thickBot="1" x14ac:dyDescent="0.25">
      <c r="A86" s="98" t="s">
        <v>59</v>
      </c>
      <c r="B86" s="99"/>
      <c r="C86" s="100">
        <v>13</v>
      </c>
      <c r="D86" s="100">
        <v>83</v>
      </c>
      <c r="E86" s="36">
        <f t="shared" si="20"/>
        <v>96</v>
      </c>
      <c r="F86" s="99"/>
      <c r="G86" s="100">
        <v>16</v>
      </c>
      <c r="H86" s="100">
        <v>107</v>
      </c>
      <c r="I86" s="35">
        <f t="shared" si="21"/>
        <v>123</v>
      </c>
      <c r="J86" s="102" t="s">
        <v>149</v>
      </c>
      <c r="K86" s="104"/>
      <c r="L86" s="12">
        <f t="shared" si="24"/>
        <v>0.8125</v>
      </c>
      <c r="M86" s="12">
        <f t="shared" si="28"/>
        <v>0.77570093457943923</v>
      </c>
      <c r="N86" s="12">
        <f t="shared" si="25"/>
        <v>0.78048780487804881</v>
      </c>
      <c r="O86">
        <f>SUM(O3:O85)</f>
        <v>35</v>
      </c>
      <c r="P86" s="98" t="s">
        <v>59</v>
      </c>
      <c r="Q86" s="99"/>
      <c r="R86" s="100">
        <v>13</v>
      </c>
      <c r="S86" s="100">
        <v>83</v>
      </c>
      <c r="T86" s="36">
        <f t="shared" si="22"/>
        <v>96</v>
      </c>
      <c r="U86" s="99"/>
      <c r="V86" s="100">
        <v>16</v>
      </c>
      <c r="W86" s="100">
        <v>107</v>
      </c>
      <c r="X86" s="35">
        <f t="shared" si="23"/>
        <v>123</v>
      </c>
      <c r="Y86" s="102" t="s">
        <v>149</v>
      </c>
      <c r="Z86" s="104"/>
      <c r="AA86" s="12">
        <f t="shared" si="26"/>
        <v>0.8125</v>
      </c>
      <c r="AB86" s="12">
        <f t="shared" si="29"/>
        <v>0.77570093457943923</v>
      </c>
      <c r="AC86" s="12">
        <f t="shared" si="27"/>
        <v>0.78048780487804881</v>
      </c>
    </row>
    <row r="87" spans="1:29" x14ac:dyDescent="0.2">
      <c r="E87" s="57"/>
      <c r="T87" s="57"/>
    </row>
  </sheetData>
  <autoFilter ref="A2:N2">
    <sortState ref="A4:N86">
      <sortCondition ref="J2"/>
    </sortState>
  </autoFilter>
  <mergeCells count="12">
    <mergeCell ref="K1:N1"/>
    <mergeCell ref="A1:A2"/>
    <mergeCell ref="B1:D1"/>
    <mergeCell ref="E1:E2"/>
    <mergeCell ref="F1:H1"/>
    <mergeCell ref="J1:J2"/>
    <mergeCell ref="Z1:AC1"/>
    <mergeCell ref="P1:P2"/>
    <mergeCell ref="Q1:S1"/>
    <mergeCell ref="T1:T2"/>
    <mergeCell ref="U1:W1"/>
    <mergeCell ref="Y1:Y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workbookViewId="0">
      <selection activeCell="B10" sqref="B10"/>
    </sheetView>
  </sheetViews>
  <sheetFormatPr defaultRowHeight="12.75" x14ac:dyDescent="0.2"/>
  <cols>
    <col min="1" max="1" width="9" style="1" customWidth="1"/>
    <col min="2" max="2" width="40.140625" style="2" customWidth="1"/>
    <col min="3" max="3" width="26.140625" style="1" customWidth="1"/>
    <col min="4" max="4" width="28" style="1" customWidth="1"/>
    <col min="5" max="5" width="22.85546875" style="1" customWidth="1"/>
  </cols>
  <sheetData>
    <row r="1" spans="1:5" s="105" customFormat="1" x14ac:dyDescent="0.2">
      <c r="A1" s="1"/>
      <c r="B1" s="2"/>
      <c r="C1" s="1"/>
      <c r="D1" s="1"/>
      <c r="E1" s="1"/>
    </row>
    <row r="2" spans="1:5" s="105" customFormat="1" ht="40.5" customHeight="1" x14ac:dyDescent="0.25">
      <c r="A2" s="128" t="s">
        <v>178</v>
      </c>
      <c r="B2" s="128"/>
      <c r="C2" s="128"/>
      <c r="D2" s="128"/>
      <c r="E2" s="128"/>
    </row>
    <row r="3" spans="1:5" s="105" customFormat="1" ht="23.25" customHeight="1" thickBot="1" x14ac:dyDescent="0.25">
      <c r="A3" s="127"/>
      <c r="B3" s="127"/>
      <c r="C3" s="127"/>
      <c r="D3" s="127"/>
      <c r="E3" s="127"/>
    </row>
    <row r="4" spans="1:5" s="105" customFormat="1" ht="32.25" customHeight="1" x14ac:dyDescent="0.2">
      <c r="A4" s="119" t="s">
        <v>81</v>
      </c>
      <c r="B4" s="119" t="s">
        <v>173</v>
      </c>
      <c r="C4" s="120" t="s">
        <v>174</v>
      </c>
      <c r="D4" s="121"/>
      <c r="E4" s="122" t="s">
        <v>175</v>
      </c>
    </row>
    <row r="5" spans="1:5" s="105" customFormat="1" ht="28.5" customHeight="1" thickBot="1" x14ac:dyDescent="0.25">
      <c r="A5" s="123"/>
      <c r="B5" s="123"/>
      <c r="C5" s="124" t="s">
        <v>176</v>
      </c>
      <c r="D5" s="125" t="s">
        <v>177</v>
      </c>
      <c r="E5" s="126"/>
    </row>
    <row r="6" spans="1:5" x14ac:dyDescent="0.2">
      <c r="A6" s="149" t="s">
        <v>11</v>
      </c>
      <c r="B6" s="129" t="s">
        <v>88</v>
      </c>
      <c r="C6" s="179">
        <v>1</v>
      </c>
      <c r="D6" s="130">
        <v>1</v>
      </c>
      <c r="E6" s="171">
        <v>1</v>
      </c>
    </row>
    <row r="7" spans="1:5" x14ac:dyDescent="0.2">
      <c r="A7" s="150" t="s">
        <v>9</v>
      </c>
      <c r="B7" s="94" t="s">
        <v>91</v>
      </c>
      <c r="C7" s="180">
        <v>1</v>
      </c>
      <c r="D7" s="131">
        <v>1</v>
      </c>
      <c r="E7" s="172">
        <v>1</v>
      </c>
    </row>
    <row r="8" spans="1:5" x14ac:dyDescent="0.2">
      <c r="A8" s="150" t="s">
        <v>66</v>
      </c>
      <c r="B8" s="186" t="s">
        <v>181</v>
      </c>
      <c r="C8" s="180">
        <v>1</v>
      </c>
      <c r="D8" s="131">
        <v>1</v>
      </c>
      <c r="E8" s="172">
        <v>1</v>
      </c>
    </row>
    <row r="9" spans="1:5" x14ac:dyDescent="0.2">
      <c r="A9" s="150" t="s">
        <v>3</v>
      </c>
      <c r="B9" s="186" t="s">
        <v>182</v>
      </c>
      <c r="C9" s="180">
        <v>1</v>
      </c>
      <c r="D9" s="131">
        <v>1</v>
      </c>
      <c r="E9" s="172">
        <v>1</v>
      </c>
    </row>
    <row r="10" spans="1:5" x14ac:dyDescent="0.2">
      <c r="A10" s="150" t="s">
        <v>12</v>
      </c>
      <c r="B10" s="94" t="s">
        <v>99</v>
      </c>
      <c r="C10" s="180">
        <v>1</v>
      </c>
      <c r="D10" s="131">
        <v>1</v>
      </c>
      <c r="E10" s="172">
        <v>1</v>
      </c>
    </row>
    <row r="11" spans="1:5" x14ac:dyDescent="0.2">
      <c r="A11" s="150" t="s">
        <v>14</v>
      </c>
      <c r="B11" s="94" t="s">
        <v>102</v>
      </c>
      <c r="C11" s="180">
        <v>1</v>
      </c>
      <c r="D11" s="131">
        <v>1</v>
      </c>
      <c r="E11" s="172">
        <v>1</v>
      </c>
    </row>
    <row r="12" spans="1:5" x14ac:dyDescent="0.2">
      <c r="A12" s="150" t="s">
        <v>16</v>
      </c>
      <c r="B12" s="94" t="s">
        <v>104</v>
      </c>
      <c r="C12" s="180">
        <v>1</v>
      </c>
      <c r="D12" s="131">
        <v>1</v>
      </c>
      <c r="E12" s="172">
        <v>1</v>
      </c>
    </row>
    <row r="13" spans="1:5" x14ac:dyDescent="0.2">
      <c r="A13" s="150" t="s">
        <v>29</v>
      </c>
      <c r="B13" s="94" t="s">
        <v>117</v>
      </c>
      <c r="C13" s="180">
        <v>1</v>
      </c>
      <c r="D13" s="131">
        <v>1</v>
      </c>
      <c r="E13" s="172">
        <v>1</v>
      </c>
    </row>
    <row r="14" spans="1:5" x14ac:dyDescent="0.2">
      <c r="A14" s="150" t="s">
        <v>30</v>
      </c>
      <c r="B14" s="94" t="s">
        <v>118</v>
      </c>
      <c r="C14" s="180">
        <v>1</v>
      </c>
      <c r="D14" s="131">
        <v>1</v>
      </c>
      <c r="E14" s="172">
        <v>1</v>
      </c>
    </row>
    <row r="15" spans="1:5" x14ac:dyDescent="0.2">
      <c r="A15" s="150" t="s">
        <v>38</v>
      </c>
      <c r="B15" s="94" t="s">
        <v>125</v>
      </c>
      <c r="C15" s="180">
        <v>1</v>
      </c>
      <c r="D15" s="131">
        <v>1</v>
      </c>
      <c r="E15" s="172">
        <v>1</v>
      </c>
    </row>
    <row r="16" spans="1:5" x14ac:dyDescent="0.2">
      <c r="A16" s="151" t="s">
        <v>46</v>
      </c>
      <c r="B16" s="137" t="s">
        <v>134</v>
      </c>
      <c r="C16" s="180">
        <v>1</v>
      </c>
      <c r="D16" s="131">
        <v>1</v>
      </c>
      <c r="E16" s="172">
        <v>1</v>
      </c>
    </row>
    <row r="17" spans="1:5" x14ac:dyDescent="0.2">
      <c r="A17" s="150" t="s">
        <v>47</v>
      </c>
      <c r="B17" s="94" t="s">
        <v>135</v>
      </c>
      <c r="C17" s="180">
        <v>1</v>
      </c>
      <c r="D17" s="131">
        <v>1</v>
      </c>
      <c r="E17" s="172">
        <v>1</v>
      </c>
    </row>
    <row r="18" spans="1:5" x14ac:dyDescent="0.2">
      <c r="A18" s="150" t="s">
        <v>49</v>
      </c>
      <c r="B18" s="94" t="s">
        <v>137</v>
      </c>
      <c r="C18" s="180">
        <v>1</v>
      </c>
      <c r="D18" s="131">
        <v>1</v>
      </c>
      <c r="E18" s="172">
        <v>1</v>
      </c>
    </row>
    <row r="19" spans="1:5" x14ac:dyDescent="0.2">
      <c r="A19" s="150" t="s">
        <v>54</v>
      </c>
      <c r="B19" s="94" t="s">
        <v>142</v>
      </c>
      <c r="C19" s="180">
        <v>1</v>
      </c>
      <c r="D19" s="131">
        <v>1</v>
      </c>
      <c r="E19" s="172">
        <v>1</v>
      </c>
    </row>
    <row r="20" spans="1:5" x14ac:dyDescent="0.2">
      <c r="A20" s="150" t="s">
        <v>58</v>
      </c>
      <c r="B20" s="94" t="s">
        <v>147</v>
      </c>
      <c r="C20" s="180">
        <v>1</v>
      </c>
      <c r="D20" s="131">
        <v>1</v>
      </c>
      <c r="E20" s="172">
        <v>1</v>
      </c>
    </row>
    <row r="21" spans="1:5" x14ac:dyDescent="0.2">
      <c r="A21" s="152" t="s">
        <v>61</v>
      </c>
      <c r="B21" s="138" t="s">
        <v>151</v>
      </c>
      <c r="C21" s="180">
        <v>1</v>
      </c>
      <c r="D21" s="131">
        <v>1</v>
      </c>
      <c r="E21" s="172">
        <v>1</v>
      </c>
    </row>
    <row r="22" spans="1:5" x14ac:dyDescent="0.2">
      <c r="A22" s="150" t="s">
        <v>64</v>
      </c>
      <c r="B22" s="94" t="s">
        <v>155</v>
      </c>
      <c r="C22" s="180">
        <v>1</v>
      </c>
      <c r="D22" s="131">
        <v>1</v>
      </c>
      <c r="E22" s="172">
        <v>1</v>
      </c>
    </row>
    <row r="23" spans="1:5" x14ac:dyDescent="0.2">
      <c r="A23" s="150" t="s">
        <v>65</v>
      </c>
      <c r="B23" s="94" t="s">
        <v>156</v>
      </c>
      <c r="C23" s="180">
        <v>1</v>
      </c>
      <c r="D23" s="131">
        <v>1</v>
      </c>
      <c r="E23" s="172">
        <v>1</v>
      </c>
    </row>
    <row r="24" spans="1:5" x14ac:dyDescent="0.2">
      <c r="A24" s="152" t="s">
        <v>70</v>
      </c>
      <c r="B24" s="138" t="s">
        <v>160</v>
      </c>
      <c r="C24" s="180">
        <v>1</v>
      </c>
      <c r="D24" s="131">
        <v>1</v>
      </c>
      <c r="E24" s="172">
        <v>1</v>
      </c>
    </row>
    <row r="25" spans="1:5" x14ac:dyDescent="0.2">
      <c r="A25" s="153" t="s">
        <v>71</v>
      </c>
      <c r="B25" s="139" t="s">
        <v>179</v>
      </c>
      <c r="C25" s="180">
        <v>1</v>
      </c>
      <c r="D25" s="131">
        <v>1</v>
      </c>
      <c r="E25" s="172">
        <v>1</v>
      </c>
    </row>
    <row r="26" spans="1:5" x14ac:dyDescent="0.2">
      <c r="A26" s="150" t="s">
        <v>73</v>
      </c>
      <c r="B26" s="186" t="s">
        <v>180</v>
      </c>
      <c r="C26" s="180">
        <v>1</v>
      </c>
      <c r="D26" s="131">
        <v>1</v>
      </c>
      <c r="E26" s="172">
        <v>1</v>
      </c>
    </row>
    <row r="27" spans="1:5" x14ac:dyDescent="0.2">
      <c r="A27" s="150" t="s">
        <v>77</v>
      </c>
      <c r="B27" s="94" t="s">
        <v>168</v>
      </c>
      <c r="C27" s="180">
        <v>1</v>
      </c>
      <c r="D27" s="131">
        <v>1</v>
      </c>
      <c r="E27" s="172">
        <v>1</v>
      </c>
    </row>
    <row r="28" spans="1:5" x14ac:dyDescent="0.2">
      <c r="A28" s="152" t="s">
        <v>79</v>
      </c>
      <c r="B28" s="138" t="s">
        <v>170</v>
      </c>
      <c r="C28" s="180">
        <v>1</v>
      </c>
      <c r="D28" s="131">
        <v>1</v>
      </c>
      <c r="E28" s="172">
        <v>1</v>
      </c>
    </row>
    <row r="29" spans="1:5" x14ac:dyDescent="0.2">
      <c r="A29" s="154" t="s">
        <v>42</v>
      </c>
      <c r="B29" s="140" t="s">
        <v>130</v>
      </c>
      <c r="C29" s="181">
        <v>0.9285714285714286</v>
      </c>
      <c r="D29" s="132">
        <v>1</v>
      </c>
      <c r="E29" s="173">
        <v>0.99734748010610075</v>
      </c>
    </row>
    <row r="30" spans="1:5" x14ac:dyDescent="0.2">
      <c r="A30" s="155" t="s">
        <v>44</v>
      </c>
      <c r="B30" s="101" t="s">
        <v>132</v>
      </c>
      <c r="C30" s="181">
        <v>0.9375</v>
      </c>
      <c r="D30" s="132">
        <v>0.99843260188087779</v>
      </c>
      <c r="E30" s="173">
        <v>0.99694189602446481</v>
      </c>
    </row>
    <row r="31" spans="1:5" x14ac:dyDescent="0.2">
      <c r="A31" s="156" t="s">
        <v>40</v>
      </c>
      <c r="B31" s="141" t="s">
        <v>128</v>
      </c>
      <c r="C31" s="181">
        <v>0.92307692307692313</v>
      </c>
      <c r="D31" s="132">
        <v>1</v>
      </c>
      <c r="E31" s="174">
        <v>0.99386503067484666</v>
      </c>
    </row>
    <row r="32" spans="1:5" x14ac:dyDescent="0.2">
      <c r="A32" s="157">
        <v>52</v>
      </c>
      <c r="B32" s="101" t="s">
        <v>126</v>
      </c>
      <c r="C32" s="181">
        <v>0.92307692307692313</v>
      </c>
      <c r="D32" s="132">
        <v>1</v>
      </c>
      <c r="E32" s="174">
        <v>0.99300699300699302</v>
      </c>
    </row>
    <row r="33" spans="1:5" x14ac:dyDescent="0.2">
      <c r="A33" s="155" t="s">
        <v>15</v>
      </c>
      <c r="B33" s="101" t="s">
        <v>103</v>
      </c>
      <c r="C33" s="181">
        <v>0.88235294117647056</v>
      </c>
      <c r="D33" s="132">
        <v>1</v>
      </c>
      <c r="E33" s="174">
        <v>0.99137931034482762</v>
      </c>
    </row>
    <row r="34" spans="1:5" x14ac:dyDescent="0.2">
      <c r="A34" s="155" t="s">
        <v>68</v>
      </c>
      <c r="B34" s="101" t="s">
        <v>158</v>
      </c>
      <c r="C34" s="181">
        <v>0.94117647058823528</v>
      </c>
      <c r="D34" s="132">
        <v>1</v>
      </c>
      <c r="E34" s="174">
        <v>0.989247311827957</v>
      </c>
    </row>
    <row r="35" spans="1:5" x14ac:dyDescent="0.2">
      <c r="A35" s="155" t="s">
        <v>19</v>
      </c>
      <c r="B35" s="101" t="s">
        <v>107</v>
      </c>
      <c r="C35" s="181">
        <v>1</v>
      </c>
      <c r="D35" s="132">
        <v>0.98333333333333328</v>
      </c>
      <c r="E35" s="174">
        <v>0.98765432098765427</v>
      </c>
    </row>
    <row r="36" spans="1:5" x14ac:dyDescent="0.2">
      <c r="A36" s="155" t="s">
        <v>51</v>
      </c>
      <c r="B36" s="101" t="s">
        <v>139</v>
      </c>
      <c r="C36" s="181">
        <v>1</v>
      </c>
      <c r="D36" s="132">
        <v>0.97959183673469385</v>
      </c>
      <c r="E36" s="174">
        <v>0.984375</v>
      </c>
    </row>
    <row r="37" spans="1:5" x14ac:dyDescent="0.2">
      <c r="A37" s="155" t="s">
        <v>69</v>
      </c>
      <c r="B37" s="101" t="s">
        <v>159</v>
      </c>
      <c r="C37" s="181">
        <v>0.91666666666666663</v>
      </c>
      <c r="D37" s="132">
        <v>1</v>
      </c>
      <c r="E37" s="174">
        <v>0.9821428571428571</v>
      </c>
    </row>
    <row r="38" spans="1:5" x14ac:dyDescent="0.2">
      <c r="A38" s="155" t="s">
        <v>22</v>
      </c>
      <c r="B38" s="101" t="s">
        <v>110</v>
      </c>
      <c r="C38" s="181">
        <v>1</v>
      </c>
      <c r="D38" s="132">
        <v>0.97222222222222221</v>
      </c>
      <c r="E38" s="174">
        <v>0.98148148148148151</v>
      </c>
    </row>
    <row r="39" spans="1:5" x14ac:dyDescent="0.2">
      <c r="A39" s="155" t="s">
        <v>17</v>
      </c>
      <c r="B39" s="101" t="s">
        <v>105</v>
      </c>
      <c r="C39" s="181">
        <v>1</v>
      </c>
      <c r="D39" s="132">
        <v>0.9726027397260274</v>
      </c>
      <c r="E39" s="174">
        <v>0.97446808510638294</v>
      </c>
    </row>
    <row r="40" spans="1:5" x14ac:dyDescent="0.2">
      <c r="A40" s="155" t="s">
        <v>8</v>
      </c>
      <c r="B40" s="101" t="s">
        <v>90</v>
      </c>
      <c r="C40" s="181">
        <v>0.9285714285714286</v>
      </c>
      <c r="D40" s="132">
        <v>0.96946564885496178</v>
      </c>
      <c r="E40" s="174">
        <v>0.96840148698884754</v>
      </c>
    </row>
    <row r="41" spans="1:5" x14ac:dyDescent="0.2">
      <c r="A41" s="155" t="s">
        <v>53</v>
      </c>
      <c r="B41" s="101" t="s">
        <v>141</v>
      </c>
      <c r="C41" s="181">
        <v>0.83333333333333337</v>
      </c>
      <c r="D41" s="132">
        <v>1</v>
      </c>
      <c r="E41" s="174">
        <v>0.95833333333333337</v>
      </c>
    </row>
    <row r="42" spans="1:5" ht="25.5" x14ac:dyDescent="0.2">
      <c r="A42" s="158">
        <v>90</v>
      </c>
      <c r="B42" s="141" t="s">
        <v>161</v>
      </c>
      <c r="C42" s="181">
        <v>0.91666666666666663</v>
      </c>
      <c r="D42" s="132">
        <v>1</v>
      </c>
      <c r="E42" s="174">
        <v>0.95833333333333337</v>
      </c>
    </row>
    <row r="43" spans="1:5" x14ac:dyDescent="0.2">
      <c r="A43" s="155" t="s">
        <v>52</v>
      </c>
      <c r="B43" s="101" t="s">
        <v>140</v>
      </c>
      <c r="C43" s="181">
        <v>1</v>
      </c>
      <c r="D43" s="132">
        <v>0.95061728395061729</v>
      </c>
      <c r="E43" s="174">
        <v>0.95789473684210524</v>
      </c>
    </row>
    <row r="44" spans="1:5" x14ac:dyDescent="0.2">
      <c r="A44" s="155" t="s">
        <v>67</v>
      </c>
      <c r="B44" s="101" t="s">
        <v>157</v>
      </c>
      <c r="C44" s="181">
        <v>1</v>
      </c>
      <c r="D44" s="132">
        <v>0.94666666666666666</v>
      </c>
      <c r="E44" s="174">
        <v>0.95294117647058818</v>
      </c>
    </row>
    <row r="45" spans="1:5" x14ac:dyDescent="0.2">
      <c r="A45" s="155" t="s">
        <v>39</v>
      </c>
      <c r="B45" s="101" t="s">
        <v>127</v>
      </c>
      <c r="C45" s="181">
        <v>0.9285714285714286</v>
      </c>
      <c r="D45" s="132">
        <v>0.9463414634146341</v>
      </c>
      <c r="E45" s="174">
        <v>0.9452054794520548</v>
      </c>
    </row>
    <row r="46" spans="1:5" x14ac:dyDescent="0.2">
      <c r="A46" s="158">
        <v>73</v>
      </c>
      <c r="B46" s="141" t="s">
        <v>144</v>
      </c>
      <c r="C46" s="181">
        <v>0.5714285714285714</v>
      </c>
      <c r="D46" s="132">
        <v>1</v>
      </c>
      <c r="E46" s="174">
        <v>0.93684210526315792</v>
      </c>
    </row>
    <row r="47" spans="1:5" x14ac:dyDescent="0.2">
      <c r="A47" s="155" t="s">
        <v>7</v>
      </c>
      <c r="B47" s="101" t="s">
        <v>98</v>
      </c>
      <c r="C47" s="181">
        <v>1</v>
      </c>
      <c r="D47" s="132">
        <v>0.92500000000000004</v>
      </c>
      <c r="E47" s="174">
        <v>0.93548387096774188</v>
      </c>
    </row>
    <row r="48" spans="1:5" x14ac:dyDescent="0.2">
      <c r="A48" s="159" t="s">
        <v>26</v>
      </c>
      <c r="B48" s="142" t="s">
        <v>114</v>
      </c>
      <c r="C48" s="181">
        <v>0.75</v>
      </c>
      <c r="D48" s="132">
        <v>0.97530864197530864</v>
      </c>
      <c r="E48" s="174">
        <v>0.93069306930693074</v>
      </c>
    </row>
    <row r="49" spans="1:5" x14ac:dyDescent="0.2">
      <c r="A49" s="155" t="s">
        <v>23</v>
      </c>
      <c r="B49" s="101" t="s">
        <v>111</v>
      </c>
      <c r="C49" s="181">
        <v>0.7857142857142857</v>
      </c>
      <c r="D49" s="132">
        <v>0.9263157894736842</v>
      </c>
      <c r="E49" s="174">
        <v>0.91666666666666663</v>
      </c>
    </row>
    <row r="50" spans="1:5" x14ac:dyDescent="0.2">
      <c r="A50" s="158">
        <v>77</v>
      </c>
      <c r="B50" s="141" t="s">
        <v>148</v>
      </c>
      <c r="C50" s="181">
        <v>0.8</v>
      </c>
      <c r="D50" s="132">
        <v>1</v>
      </c>
      <c r="E50" s="174">
        <v>0.91666666666666663</v>
      </c>
    </row>
    <row r="51" spans="1:5" x14ac:dyDescent="0.2">
      <c r="A51" s="158">
        <v>83</v>
      </c>
      <c r="B51" s="141" t="s">
        <v>154</v>
      </c>
      <c r="C51" s="181">
        <v>1</v>
      </c>
      <c r="D51" s="132">
        <v>0.8</v>
      </c>
      <c r="E51" s="174">
        <v>0.91666666666666663</v>
      </c>
    </row>
    <row r="52" spans="1:5" x14ac:dyDescent="0.2">
      <c r="A52" s="159" t="s">
        <v>63</v>
      </c>
      <c r="B52" s="142" t="s">
        <v>153</v>
      </c>
      <c r="C52" s="181">
        <v>0.90909090909090906</v>
      </c>
      <c r="D52" s="132">
        <v>0.88135593220338981</v>
      </c>
      <c r="E52" s="174">
        <v>0.88888888888888884</v>
      </c>
    </row>
    <row r="53" spans="1:5" x14ac:dyDescent="0.2">
      <c r="A53" s="155" t="s">
        <v>20</v>
      </c>
      <c r="B53" s="101" t="s">
        <v>108</v>
      </c>
      <c r="C53" s="181">
        <v>0.8571428571428571</v>
      </c>
      <c r="D53" s="132">
        <v>0.87647058823529411</v>
      </c>
      <c r="E53" s="174">
        <v>0.875</v>
      </c>
    </row>
    <row r="54" spans="1:5" x14ac:dyDescent="0.2">
      <c r="A54" s="156" t="s">
        <v>5</v>
      </c>
      <c r="B54" s="141" t="s">
        <v>96</v>
      </c>
      <c r="C54" s="181">
        <v>1</v>
      </c>
      <c r="D54" s="132">
        <v>0.81395348837209303</v>
      </c>
      <c r="E54" s="174">
        <v>0.86885245901639341</v>
      </c>
    </row>
    <row r="55" spans="1:5" x14ac:dyDescent="0.2">
      <c r="A55" s="159" t="s">
        <v>6</v>
      </c>
      <c r="B55" s="142" t="s">
        <v>97</v>
      </c>
      <c r="C55" s="181">
        <v>0.8666666666666667</v>
      </c>
      <c r="D55" s="132">
        <v>0.86792452830188682</v>
      </c>
      <c r="E55" s="174">
        <v>0.86781609195402298</v>
      </c>
    </row>
    <row r="56" spans="1:5" x14ac:dyDescent="0.2">
      <c r="A56" s="155" t="s">
        <v>76</v>
      </c>
      <c r="B56" s="101" t="s">
        <v>167</v>
      </c>
      <c r="C56" s="181">
        <v>0.73684210526315785</v>
      </c>
      <c r="D56" s="132">
        <v>0.8771929824561403</v>
      </c>
      <c r="E56" s="174">
        <v>0.86315789473684212</v>
      </c>
    </row>
    <row r="57" spans="1:5" x14ac:dyDescent="0.2">
      <c r="A57" s="155" t="s">
        <v>25</v>
      </c>
      <c r="B57" s="101" t="s">
        <v>113</v>
      </c>
      <c r="C57" s="181">
        <v>0.92307692307692313</v>
      </c>
      <c r="D57" s="132">
        <v>0.82608695652173914</v>
      </c>
      <c r="E57" s="174">
        <v>0.86111111111111116</v>
      </c>
    </row>
    <row r="58" spans="1:5" x14ac:dyDescent="0.2">
      <c r="A58" s="155" t="s">
        <v>35</v>
      </c>
      <c r="B58" s="101" t="s">
        <v>122</v>
      </c>
      <c r="C58" s="181">
        <v>0.8125</v>
      </c>
      <c r="D58" s="132">
        <v>0.85561497326203206</v>
      </c>
      <c r="E58" s="174">
        <v>0.85384615384615381</v>
      </c>
    </row>
    <row r="59" spans="1:5" x14ac:dyDescent="0.2">
      <c r="A59" s="159" t="s">
        <v>27</v>
      </c>
      <c r="B59" s="142" t="s">
        <v>115</v>
      </c>
      <c r="C59" s="181">
        <v>1</v>
      </c>
      <c r="D59" s="132">
        <v>0.82178217821782173</v>
      </c>
      <c r="E59" s="174">
        <v>0.84873949579831931</v>
      </c>
    </row>
    <row r="60" spans="1:5" x14ac:dyDescent="0.2">
      <c r="A60" s="159" t="s">
        <v>32</v>
      </c>
      <c r="B60" s="142" t="s">
        <v>119</v>
      </c>
      <c r="C60" s="181">
        <v>0.76190476190476186</v>
      </c>
      <c r="D60" s="132">
        <v>0.83287671232876714</v>
      </c>
      <c r="E60" s="174">
        <v>0.82901554404145072</v>
      </c>
    </row>
    <row r="61" spans="1:5" x14ac:dyDescent="0.2">
      <c r="A61" s="155" t="s">
        <v>60</v>
      </c>
      <c r="B61" s="101" t="s">
        <v>150</v>
      </c>
      <c r="C61" s="181">
        <v>1</v>
      </c>
      <c r="D61" s="132">
        <v>0.76923076923076927</v>
      </c>
      <c r="E61" s="174">
        <v>0.82692307692307687</v>
      </c>
    </row>
    <row r="62" spans="1:5" ht="25.5" x14ac:dyDescent="0.2">
      <c r="A62" s="155" t="s">
        <v>56</v>
      </c>
      <c r="B62" s="101" t="s">
        <v>145</v>
      </c>
      <c r="C62" s="181">
        <v>0.95</v>
      </c>
      <c r="D62" s="132">
        <v>0.79032258064516125</v>
      </c>
      <c r="E62" s="174">
        <v>0.8125</v>
      </c>
    </row>
    <row r="63" spans="1:5" x14ac:dyDescent="0.2">
      <c r="A63" s="155" t="s">
        <v>59</v>
      </c>
      <c r="B63" s="101" t="s">
        <v>149</v>
      </c>
      <c r="C63" s="181">
        <v>0.8125</v>
      </c>
      <c r="D63" s="132">
        <v>0.79439252336448596</v>
      </c>
      <c r="E63" s="174">
        <v>0.7967479674796748</v>
      </c>
    </row>
    <row r="64" spans="1:5" x14ac:dyDescent="0.2">
      <c r="A64" s="160" t="s">
        <v>74</v>
      </c>
      <c r="B64" s="143" t="s">
        <v>165</v>
      </c>
      <c r="C64" s="182">
        <v>1</v>
      </c>
      <c r="D64" s="133">
        <v>0.76470588235294112</v>
      </c>
      <c r="E64" s="175">
        <v>0.79411764705882348</v>
      </c>
    </row>
    <row r="65" spans="1:5" x14ac:dyDescent="0.2">
      <c r="A65" s="160" t="s">
        <v>80</v>
      </c>
      <c r="B65" s="143" t="s">
        <v>93</v>
      </c>
      <c r="C65" s="182">
        <v>0.76923076923076927</v>
      </c>
      <c r="D65" s="133">
        <v>0.77397260273972601</v>
      </c>
      <c r="E65" s="175">
        <v>0.77358490566037741</v>
      </c>
    </row>
    <row r="66" spans="1:5" x14ac:dyDescent="0.2">
      <c r="A66" s="160" t="s">
        <v>36</v>
      </c>
      <c r="B66" s="143" t="s">
        <v>123</v>
      </c>
      <c r="C66" s="182">
        <v>1</v>
      </c>
      <c r="D66" s="133">
        <v>0.71641791044776115</v>
      </c>
      <c r="E66" s="175">
        <v>0.77108433734939763</v>
      </c>
    </row>
    <row r="67" spans="1:5" x14ac:dyDescent="0.2">
      <c r="A67" s="161" t="s">
        <v>18</v>
      </c>
      <c r="B67" s="144" t="s">
        <v>106</v>
      </c>
      <c r="C67" s="182">
        <v>0.6428571428571429</v>
      </c>
      <c r="D67" s="133">
        <v>0.91666666666666663</v>
      </c>
      <c r="E67" s="175">
        <v>0.76923076923076927</v>
      </c>
    </row>
    <row r="68" spans="1:5" ht="25.5" x14ac:dyDescent="0.2">
      <c r="A68" s="160" t="s">
        <v>55</v>
      </c>
      <c r="B68" s="143" t="s">
        <v>143</v>
      </c>
      <c r="C68" s="182">
        <v>1</v>
      </c>
      <c r="D68" s="133">
        <v>0.70588235294117652</v>
      </c>
      <c r="E68" s="175">
        <v>0.76190476190476186</v>
      </c>
    </row>
    <row r="69" spans="1:5" x14ac:dyDescent="0.2">
      <c r="A69" s="160" t="s">
        <v>28</v>
      </c>
      <c r="B69" s="143" t="s">
        <v>116</v>
      </c>
      <c r="C69" s="182">
        <v>0.83333333333333337</v>
      </c>
      <c r="D69" s="133">
        <v>0.73333333333333328</v>
      </c>
      <c r="E69" s="175">
        <v>0.74509803921568629</v>
      </c>
    </row>
    <row r="70" spans="1:5" x14ac:dyDescent="0.2">
      <c r="A70" s="160" t="s">
        <v>62</v>
      </c>
      <c r="B70" s="143" t="s">
        <v>152</v>
      </c>
      <c r="C70" s="182">
        <v>1</v>
      </c>
      <c r="D70" s="133">
        <v>0.69060773480662985</v>
      </c>
      <c r="E70" s="175">
        <v>0.71282051282051284</v>
      </c>
    </row>
    <row r="71" spans="1:5" x14ac:dyDescent="0.2">
      <c r="A71" s="160" t="s">
        <v>45</v>
      </c>
      <c r="B71" s="143" t="s">
        <v>133</v>
      </c>
      <c r="C71" s="182">
        <v>0.82352941176470584</v>
      </c>
      <c r="D71" s="133">
        <v>0.66666666666666663</v>
      </c>
      <c r="E71" s="175">
        <v>0.68387096774193545</v>
      </c>
    </row>
    <row r="72" spans="1:5" x14ac:dyDescent="0.2">
      <c r="A72" s="160" t="s">
        <v>43</v>
      </c>
      <c r="B72" s="143" t="s">
        <v>131</v>
      </c>
      <c r="C72" s="182">
        <v>0.69230769230769229</v>
      </c>
      <c r="D72" s="133">
        <v>0.6216216216216216</v>
      </c>
      <c r="E72" s="175">
        <v>0.64</v>
      </c>
    </row>
    <row r="73" spans="1:5" x14ac:dyDescent="0.2">
      <c r="A73" s="160" t="s">
        <v>41</v>
      </c>
      <c r="B73" s="143" t="s">
        <v>129</v>
      </c>
      <c r="C73" s="182">
        <v>0.8571428571428571</v>
      </c>
      <c r="D73" s="133">
        <v>0.62008733624454149</v>
      </c>
      <c r="E73" s="175">
        <v>0.63374485596707819</v>
      </c>
    </row>
    <row r="74" spans="1:5" x14ac:dyDescent="0.2">
      <c r="A74" s="160" t="s">
        <v>37</v>
      </c>
      <c r="B74" s="143" t="s">
        <v>124</v>
      </c>
      <c r="C74" s="182">
        <v>0.9375</v>
      </c>
      <c r="D74" s="133">
        <v>0.54929577464788737</v>
      </c>
      <c r="E74" s="175">
        <v>0.62068965517241381</v>
      </c>
    </row>
    <row r="75" spans="1:5" x14ac:dyDescent="0.2">
      <c r="A75" s="162" t="s">
        <v>13</v>
      </c>
      <c r="B75" s="145" t="s">
        <v>100</v>
      </c>
      <c r="C75" s="182">
        <v>0.65</v>
      </c>
      <c r="D75" s="133">
        <v>0.61347517730496459</v>
      </c>
      <c r="E75" s="175">
        <v>0.61589403973509937</v>
      </c>
    </row>
    <row r="76" spans="1:5" x14ac:dyDescent="0.2">
      <c r="A76" s="162" t="s">
        <v>4</v>
      </c>
      <c r="B76" s="145" t="s">
        <v>95</v>
      </c>
      <c r="C76" s="182">
        <v>0.63636363636363635</v>
      </c>
      <c r="D76" s="133">
        <v>0.6</v>
      </c>
      <c r="E76" s="175">
        <v>0.60544217687074831</v>
      </c>
    </row>
    <row r="77" spans="1:5" x14ac:dyDescent="0.2">
      <c r="A77" s="163" t="s">
        <v>48</v>
      </c>
      <c r="B77" s="146" t="s">
        <v>136</v>
      </c>
      <c r="C77" s="182">
        <v>0.5</v>
      </c>
      <c r="D77" s="133">
        <v>0.59523809523809523</v>
      </c>
      <c r="E77" s="175">
        <v>0.58849557522123896</v>
      </c>
    </row>
    <row r="78" spans="1:5" x14ac:dyDescent="0.2">
      <c r="A78" s="160" t="s">
        <v>31</v>
      </c>
      <c r="B78" s="143" t="s">
        <v>171</v>
      </c>
      <c r="C78" s="182">
        <v>0.27272727272727271</v>
      </c>
      <c r="D78" s="133">
        <v>0.58620689655172409</v>
      </c>
      <c r="E78" s="175">
        <v>0.5641025641025641</v>
      </c>
    </row>
    <row r="79" spans="1:5" x14ac:dyDescent="0.2">
      <c r="A79" s="164" t="s">
        <v>10</v>
      </c>
      <c r="B79" s="147" t="s">
        <v>89</v>
      </c>
      <c r="C79" s="182">
        <v>0.52941176470588236</v>
      </c>
      <c r="D79" s="133">
        <v>0.54563492063492058</v>
      </c>
      <c r="E79" s="175">
        <v>0.54510556621881001</v>
      </c>
    </row>
    <row r="80" spans="1:5" x14ac:dyDescent="0.2">
      <c r="A80" s="161" t="s">
        <v>78</v>
      </c>
      <c r="B80" s="144" t="s">
        <v>169</v>
      </c>
      <c r="C80" s="182">
        <v>0.54166666666666663</v>
      </c>
      <c r="D80" s="133">
        <v>0.5400516795865633</v>
      </c>
      <c r="E80" s="175">
        <v>0.54014598540145986</v>
      </c>
    </row>
    <row r="81" spans="1:5" x14ac:dyDescent="0.2">
      <c r="A81" s="160" t="s">
        <v>75</v>
      </c>
      <c r="B81" s="143" t="s">
        <v>166</v>
      </c>
      <c r="C81" s="182">
        <v>0.5</v>
      </c>
      <c r="D81" s="133">
        <v>0.54347826086956519</v>
      </c>
      <c r="E81" s="175">
        <v>0.5357142857142857</v>
      </c>
    </row>
    <row r="82" spans="1:5" x14ac:dyDescent="0.2">
      <c r="A82" s="165">
        <v>19</v>
      </c>
      <c r="B82" s="144" t="s">
        <v>101</v>
      </c>
      <c r="C82" s="182">
        <v>0.94736842105263153</v>
      </c>
      <c r="D82" s="133">
        <v>0.48757763975155277</v>
      </c>
      <c r="E82" s="175">
        <v>0.51319648093841641</v>
      </c>
    </row>
    <row r="83" spans="1:5" x14ac:dyDescent="0.2">
      <c r="A83" s="160" t="s">
        <v>21</v>
      </c>
      <c r="B83" s="143" t="s">
        <v>109</v>
      </c>
      <c r="C83" s="182">
        <v>1</v>
      </c>
      <c r="D83" s="133">
        <v>0.42857142857142855</v>
      </c>
      <c r="E83" s="175">
        <v>0.51020408163265307</v>
      </c>
    </row>
    <row r="84" spans="1:5" x14ac:dyDescent="0.2">
      <c r="A84" s="166" t="s">
        <v>57</v>
      </c>
      <c r="B84" s="169" t="s">
        <v>146</v>
      </c>
      <c r="C84" s="183">
        <v>0.75</v>
      </c>
      <c r="D84" s="134">
        <v>0.45479452054794522</v>
      </c>
      <c r="E84" s="176">
        <v>0.47012987012987012</v>
      </c>
    </row>
    <row r="85" spans="1:5" x14ac:dyDescent="0.2">
      <c r="A85" s="166" t="s">
        <v>33</v>
      </c>
      <c r="B85" s="169" t="s">
        <v>120</v>
      </c>
      <c r="C85" s="183">
        <v>1</v>
      </c>
      <c r="D85" s="134">
        <v>0.22222222222222221</v>
      </c>
      <c r="E85" s="176">
        <v>0.44736842105263158</v>
      </c>
    </row>
    <row r="86" spans="1:5" x14ac:dyDescent="0.2">
      <c r="A86" s="166" t="s">
        <v>24</v>
      </c>
      <c r="B86" s="169" t="s">
        <v>112</v>
      </c>
      <c r="C86" s="183">
        <v>0.83333333333333337</v>
      </c>
      <c r="D86" s="134">
        <v>0.36401673640167365</v>
      </c>
      <c r="E86" s="176">
        <v>0.39688715953307391</v>
      </c>
    </row>
    <row r="87" spans="1:5" x14ac:dyDescent="0.2">
      <c r="A87" s="166" t="s">
        <v>72</v>
      </c>
      <c r="B87" s="169" t="s">
        <v>163</v>
      </c>
      <c r="C87" s="183">
        <v>0.8</v>
      </c>
      <c r="D87" s="134">
        <v>0.31125827814569534</v>
      </c>
      <c r="E87" s="176">
        <v>0.36842105263157893</v>
      </c>
    </row>
    <row r="88" spans="1:5" x14ac:dyDescent="0.2">
      <c r="A88" s="167" t="s">
        <v>50</v>
      </c>
      <c r="B88" s="148" t="s">
        <v>138</v>
      </c>
      <c r="C88" s="184">
        <v>0.15789473684210525</v>
      </c>
      <c r="D88" s="135" t="s">
        <v>172</v>
      </c>
      <c r="E88" s="177">
        <v>0.15789473684210525</v>
      </c>
    </row>
    <row r="89" spans="1:5" ht="13.5" thickBot="1" x14ac:dyDescent="0.25">
      <c r="A89" s="168" t="s">
        <v>34</v>
      </c>
      <c r="B89" s="170" t="s">
        <v>121</v>
      </c>
      <c r="C89" s="185">
        <v>9.0909090909090912E-2</v>
      </c>
      <c r="D89" s="136">
        <v>1.6129032258064516E-2</v>
      </c>
      <c r="E89" s="178">
        <v>3.5714285714285712E-2</v>
      </c>
    </row>
  </sheetData>
  <mergeCells count="5">
    <mergeCell ref="A2:E2"/>
    <mergeCell ref="A4:A5"/>
    <mergeCell ref="E4:E5"/>
    <mergeCell ref="B4:B5"/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статистика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Чикин Александр Алексеевич</dc:creator>
  <cp:lastModifiedBy>Каюкинов Мерген Владимирович</cp:lastModifiedBy>
  <cp:lastPrinted>2015-12-16T14:24:40Z</cp:lastPrinted>
  <dcterms:created xsi:type="dcterms:W3CDTF">2015-12-16T06:17:41Z</dcterms:created>
  <dcterms:modified xsi:type="dcterms:W3CDTF">2016-03-11T14:23:07Z</dcterms:modified>
</cp:coreProperties>
</file>