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45" yWindow="45" windowWidth="15855" windowHeight="12525" tabRatio="638" firstSheet="3" activeTab="4"/>
  </bookViews>
  <sheets>
    <sheet name="CoverPage" sheetId="18" r:id="rId1"/>
    <sheet name="Instructions" sheetId="17" r:id="rId2"/>
    <sheet name="Glossary" sheetId="23" r:id="rId3"/>
    <sheet name="Balance Sheet" sheetId="19" r:id="rId4"/>
    <sheet name="Stmt of Govt Operations" sheetId="24" r:id="rId5"/>
    <sheet name="Sources &amp; Uses of Cash" sheetId="25" r:id="rId6"/>
    <sheet name="Control" sheetId="16" state="hidden" r:id="rId7"/>
    <sheet name="Report Form" sheetId="22" state="hidden" r:id="rId8"/>
    <sheet name="Лист1" sheetId="26" r:id="rId9"/>
  </sheets>
  <externalReferences>
    <externalReference r:id="rId10"/>
  </externalReferences>
  <definedNames>
    <definedName name="Range_CashAccrual">#REF!</definedName>
    <definedName name="Range_Cover">#REF!</definedName>
    <definedName name="Range_CoverShadow" localSheetId="6">Control!$C$5:$J$10</definedName>
    <definedName name="Range_CoverShadow">#REF!</definedName>
    <definedName name="Range_DataSectors" localSheetId="6">Control!#REF!</definedName>
    <definedName name="Range_DataSectors">#REF!</definedName>
    <definedName name="Range_RangeNames" localSheetId="6">Control!$D$2:$E$2</definedName>
    <definedName name="Range_RangeNames">#REF!</definedName>
    <definedName name="Range_ReportControl">#REF!</definedName>
    <definedName name="Range_SheetNames" localSheetId="6">Control!$D$13:$E$14</definedName>
    <definedName name="Range_SheetNames">#REF!</definedName>
    <definedName name="Range_StatementI">#REF!</definedName>
    <definedName name="Range_StatementII">#REF!</definedName>
    <definedName name="Range_Table1">#REF!</definedName>
    <definedName name="Range_Table2">#REF!</definedName>
    <definedName name="Range_Table3">#REF!</definedName>
    <definedName name="Range_Table4">#REF!</definedName>
    <definedName name="Range_Table5">#REF!</definedName>
    <definedName name="Range_Table6">#REF!</definedName>
    <definedName name="Range_Table7">#REF!</definedName>
    <definedName name="Range_Table8">#REF!</definedName>
    <definedName name="Range_Table9">#REF!</definedName>
    <definedName name="Range_TSStatementI">#REF!</definedName>
    <definedName name="Range_TSStatementII">#REF!</definedName>
    <definedName name="Range_TSTable1">#REF!</definedName>
    <definedName name="Range_TSTable2">#REF!</definedName>
    <definedName name="Range_TSTable3">#REF!</definedName>
    <definedName name="Range_TSTable4">#REF!</definedName>
    <definedName name="Range_TSTable5">#REF!</definedName>
    <definedName name="Range_TSTable6">#REF!</definedName>
    <definedName name="Range_TSTable7">#REF!</definedName>
    <definedName name="Range_TSTable8">#REF!</definedName>
    <definedName name="Range_TSTable9">#REF!</definedName>
    <definedName name="Reporting_Country_Code">[1]Coverpage!$I$9</definedName>
    <definedName name="Reporting_Country_Name">[1]Coverpage!$I$8</definedName>
    <definedName name="Reporting_Scale_Name">[1]Coverpage!$I$13</definedName>
    <definedName name="Reporting_Sector_Code">'[1]Report Form'!$I$9</definedName>
    <definedName name="Reporting_Sector_Name">'[1]Report Form'!$I$10</definedName>
    <definedName name="XDO_?DATA006_S1_202?">'Balance Sheet'!#REF!</definedName>
    <definedName name="_xlnm.Print_Titles" localSheetId="3">'Balance Sheet'!$A:$D,'Balance Sheet'!$1:$4</definedName>
    <definedName name="_xlnm.Print_Titles" localSheetId="2">Glossary!$1:$1</definedName>
    <definedName name="_xlnm.Print_Titles" localSheetId="5">'Sources &amp; Uses of Cash'!$A:$B,'Sources &amp; Uses of Cash'!$1:$4</definedName>
    <definedName name="_xlnm.Print_Titles" localSheetId="4">'Stmt of Govt Operations'!$A:$C,'Stmt of Govt Operations'!$1:$4</definedName>
    <definedName name="_xlnm.Print_Area" localSheetId="3">'Balance Sheet'!$A$1:$H$35</definedName>
    <definedName name="_xlnm.Print_Area" localSheetId="0">CoverPage!$B$1:$N$19</definedName>
    <definedName name="_xlnm.Print_Area" localSheetId="1">Instructions!$A$2:$R$37</definedName>
    <definedName name="_xlnm.Print_Area" localSheetId="5">'Sources &amp; Uses of Cash'!$A$1:$G$58</definedName>
    <definedName name="_xlnm.Print_Area" localSheetId="4">'Stmt of Govt Operations'!$A$1:$H$60</definedName>
  </definedNames>
  <calcPr calcId="145621"/>
</workbook>
</file>

<file path=xl/calcChain.xml><?xml version="1.0" encoding="utf-8"?>
<calcChain xmlns="http://schemas.openxmlformats.org/spreadsheetml/2006/main">
  <c r="H60" i="24" l="1"/>
  <c r="F58" i="24"/>
  <c r="G58" i="24"/>
  <c r="H58" i="24"/>
  <c r="H32" i="24"/>
  <c r="G29" i="25"/>
  <c r="G41" i="25"/>
  <c r="G56" i="25"/>
  <c r="G54" i="25" l="1"/>
  <c r="E41" i="25"/>
  <c r="F41" i="25"/>
  <c r="D41" i="25"/>
  <c r="F32" i="24" l="1"/>
  <c r="G32" i="24"/>
  <c r="E32" i="24"/>
  <c r="E29" i="25"/>
  <c r="E54" i="25" s="1"/>
  <c r="F29" i="25"/>
  <c r="F54" i="25" s="1"/>
  <c r="D29" i="25"/>
  <c r="D54" i="25" s="1"/>
  <c r="F7" i="19" l="1"/>
  <c r="G7" i="19"/>
  <c r="H7" i="19"/>
  <c r="F20" i="19" l="1"/>
  <c r="F5" i="19" s="1"/>
  <c r="G20" i="19"/>
  <c r="H20" i="19"/>
  <c r="H5" i="19" s="1"/>
  <c r="E7" i="19"/>
  <c r="E34" i="19" s="1"/>
  <c r="E20" i="19"/>
  <c r="F60" i="24"/>
  <c r="G60" i="24"/>
  <c r="E60" i="24"/>
  <c r="E58" i="24"/>
  <c r="F34" i="19" l="1"/>
  <c r="E5" i="19"/>
  <c r="G34" i="19"/>
  <c r="H34" i="19"/>
  <c r="G5" i="19"/>
  <c r="E56" i="25"/>
  <c r="F56" i="25"/>
  <c r="D56" i="25"/>
  <c r="B4" i="25" l="1"/>
  <c r="A4" i="25"/>
  <c r="G1" i="25"/>
  <c r="F1" i="25"/>
  <c r="C4" i="19"/>
  <c r="B4" i="19"/>
  <c r="H1" i="19"/>
  <c r="G1" i="19"/>
  <c r="H1" i="24"/>
  <c r="G1" i="24"/>
  <c r="C4" i="24"/>
  <c r="B4" i="24"/>
  <c r="I11" i="18"/>
</calcChain>
</file>

<file path=xl/comments1.xml><?xml version="1.0" encoding="utf-8"?>
<comments xmlns="http://schemas.openxmlformats.org/spreadsheetml/2006/main">
  <authors>
    <author>TWickens</author>
    <author>veswaran</author>
  </authors>
  <commentList>
    <comment ref="I8" authorId="0">
      <text>
        <r>
          <rPr>
            <sz val="8"/>
            <rFont val="Tahoma"/>
            <family val="2"/>
          </rPr>
          <t xml:space="preserve">Country name only needs to be entered here and it will appear on every subsequent page
</t>
        </r>
      </text>
    </comment>
    <comment ref="I9" authorId="0">
      <text>
        <r>
          <rPr>
            <sz val="8"/>
            <rFont val="Tahoma"/>
            <family val="2"/>
          </rPr>
          <t xml:space="preserve">Code only needs to be entered here and it will appear on every subsequent page
</t>
        </r>
      </text>
    </comment>
    <comment ref="I12" authorId="1">
      <text>
        <r>
          <rPr>
            <sz val="9"/>
            <rFont val="Tahoma"/>
            <family val="2"/>
          </rPr>
          <t>Units of currency only need to be entered here and it will appear on every subsequent page</t>
        </r>
      </text>
    </comment>
  </commentList>
</comments>
</file>

<file path=xl/comments2.xml><?xml version="1.0" encoding="utf-8"?>
<comments xmlns="http://schemas.openxmlformats.org/spreadsheetml/2006/main">
  <authors>
    <author>TWickens</author>
  </authors>
  <commentList>
    <comment ref="D5" authorId="0">
      <text>
        <r>
          <rPr>
            <sz val="8"/>
            <color indexed="81"/>
            <rFont val="Tahoma"/>
            <family val="2"/>
          </rPr>
          <t xml:space="preserve">Code only needs to be entered here and it will appear on every subsequent page
</t>
        </r>
      </text>
    </comment>
    <comment ref="D7" authorId="0">
      <text>
        <r>
          <rPr>
            <sz val="8"/>
            <color indexed="81"/>
            <rFont val="Tahoma"/>
            <family val="2"/>
          </rPr>
          <t xml:space="preserve">Country name only needs to be entered here and it will appear on every subsequent page
</t>
        </r>
      </text>
    </comment>
    <comment ref="D9" authorId="0">
      <text>
        <r>
          <rPr>
            <sz val="8"/>
            <color indexed="81"/>
            <rFont val="Tahoma"/>
            <family val="2"/>
          </rPr>
          <t xml:space="preserve">Units of currency and year ending only need to be entered here and it will appear on every subsequent page
</t>
        </r>
      </text>
    </comment>
  </commentList>
</comments>
</file>

<file path=xl/sharedStrings.xml><?xml version="1.0" encoding="utf-8"?>
<sst xmlns="http://schemas.openxmlformats.org/spreadsheetml/2006/main" count="494" uniqueCount="266">
  <si>
    <t>1)</t>
  </si>
  <si>
    <t>2)</t>
  </si>
  <si>
    <t>3)</t>
  </si>
  <si>
    <t>4)</t>
  </si>
  <si>
    <t>5)</t>
  </si>
  <si>
    <t>6)</t>
  </si>
  <si>
    <t>7)</t>
  </si>
  <si>
    <t>RangeNames</t>
  </si>
  <si>
    <t>CtyName</t>
  </si>
  <si>
    <t>CtyCode</t>
  </si>
  <si>
    <t>UnitYearEnd</t>
  </si>
  <si>
    <t>Sheet Names</t>
  </si>
  <si>
    <t>NoData</t>
  </si>
  <si>
    <t>CoverPage</t>
  </si>
  <si>
    <t>Balance Sheet (BA)TS</t>
  </si>
  <si>
    <t>Balance Sheet (BA)</t>
  </si>
  <si>
    <t>Range_TSBalanceSheetBA</t>
  </si>
  <si>
    <t>CIO</t>
  </si>
  <si>
    <t>CSD</t>
  </si>
  <si>
    <t>32x</t>
  </si>
  <si>
    <t>321x</t>
  </si>
  <si>
    <t>322x</t>
  </si>
  <si>
    <t>NFB</t>
  </si>
  <si>
    <t>NCB</t>
  </si>
  <si>
    <t>CSDz</t>
  </si>
  <si>
    <t>GOB</t>
  </si>
  <si>
    <t>NOB</t>
  </si>
  <si>
    <t>NLB</t>
  </si>
  <si>
    <t>NLBz</t>
  </si>
  <si>
    <t>2M</t>
  </si>
  <si>
    <t/>
  </si>
  <si>
    <t>6M3</t>
  </si>
  <si>
    <t>6M2</t>
  </si>
  <si>
    <t>Range_BalanceSheetBA</t>
  </si>
  <si>
    <t>992BBS2008-04-03T06:22:58.253</t>
  </si>
  <si>
    <t>*</t>
  </si>
  <si>
    <t xml:space="preserve"> --</t>
  </si>
  <si>
    <t>Government Finance High Frequency Questionnaire</t>
  </si>
  <si>
    <t>STATISTICAL TABLES</t>
  </si>
  <si>
    <t>ALL_SECTORS</t>
  </si>
  <si>
    <t>Country name:</t>
  </si>
  <si>
    <t>Russian Federation</t>
  </si>
  <si>
    <t>Country code:</t>
  </si>
  <si>
    <t>922</t>
  </si>
  <si>
    <t>Currency:</t>
  </si>
  <si>
    <t>Domestic Currency</t>
  </si>
  <si>
    <t>Sector / Level of Government:</t>
  </si>
  <si>
    <t>REPORTING_CURRENCY</t>
  </si>
  <si>
    <t>Currency Name:</t>
  </si>
  <si>
    <t>Russian Rubles (RUB)</t>
  </si>
  <si>
    <t>Magnitude:</t>
  </si>
  <si>
    <t>Billion</t>
  </si>
  <si>
    <t>FISCAL_END_MONTH</t>
  </si>
  <si>
    <t>Year ending (month):</t>
  </si>
  <si>
    <t>December</t>
  </si>
  <si>
    <t>FISCAL_END_DAY</t>
  </si>
  <si>
    <t>Year ending (day):</t>
  </si>
  <si>
    <t>31st</t>
  </si>
  <si>
    <t>Government Finance High Frequency Questionnaire for the Integrated Correspondence System (ICS)</t>
  </si>
  <si>
    <t>Instructions for Completing the Data Report Form</t>
  </si>
  <si>
    <t>All data should be reported for the highest frequency available (monthly or quarterly)</t>
  </si>
  <si>
    <t xml:space="preserve">The Statistical Tables in the GFS High Frequency Questionnaire comprise three summary presentations consistent with the detailed GFS Annual Questionnaire:   </t>
  </si>
  <si>
    <t>Balance Sheet</t>
  </si>
  <si>
    <t>Used for reporting stock data (nonfinancial assets, financial assets, and liabilities (which include debt, as available))</t>
  </si>
  <si>
    <t>Statement of Government Operations</t>
  </si>
  <si>
    <t>Used for reporting noncash-based transactions data</t>
  </si>
  <si>
    <t>Statement of Sources and Uses of Cash</t>
  </si>
  <si>
    <t>Used for reporting cash-based transactions data</t>
  </si>
  <si>
    <r>
      <t xml:space="preserve">Transactions data should be reported </t>
    </r>
    <r>
      <rPr>
        <b/>
        <sz val="9"/>
        <rFont val="Arial"/>
        <family val="2"/>
      </rPr>
      <t>for the highest frequency available</t>
    </r>
    <r>
      <rPr>
        <sz val="9"/>
        <rFont val="Arial"/>
        <family val="2"/>
      </rPr>
      <t xml:space="preserve"> (monthly or quarterly)</t>
    </r>
  </si>
  <si>
    <r>
      <t xml:space="preserve">Balance Sheet data should be reported </t>
    </r>
    <r>
      <rPr>
        <b/>
        <sz val="9"/>
        <rFont val="Arial"/>
        <family val="2"/>
      </rPr>
      <t>quarterly, on a best effort basis</t>
    </r>
  </si>
  <si>
    <r>
      <t>Debt data should be reported</t>
    </r>
    <r>
      <rPr>
        <b/>
        <sz val="9"/>
        <rFont val="Arial"/>
        <family val="2"/>
      </rPr>
      <t xml:space="preserve"> for the highest frequency available</t>
    </r>
  </si>
  <si>
    <t>Please complete the statements appropriate to your country's circumstances.</t>
  </si>
  <si>
    <r>
      <t xml:space="preserve">For an explanation of terms used in the statements, please refer to the </t>
    </r>
    <r>
      <rPr>
        <b/>
        <sz val="9"/>
        <rFont val="Arial"/>
        <family val="2"/>
      </rPr>
      <t>Glossary</t>
    </r>
    <r>
      <rPr>
        <sz val="9"/>
        <rFont val="Arial"/>
        <family val="2"/>
      </rPr>
      <t>.</t>
    </r>
  </si>
  <si>
    <t>On the cover page, enter or review the country name, magnitude and currency name and month/day of fiscal year end for which data are reported.</t>
  </si>
  <si>
    <t xml:space="preserve">Proceed to click on data entry sheets and enter data in the appropriate cells. Except for the data cells, the tables are protected and cannot be edited. </t>
  </si>
  <si>
    <t>Please do not delete or insert rows or columns in any worksheet.</t>
  </si>
  <si>
    <t xml:space="preserve">Enter data with the same magnitude and currency as indicated in the cover page. </t>
  </si>
  <si>
    <t>To indicate a zero observation enter the number 0 in the appropriate data cell.</t>
  </si>
  <si>
    <t>When you have finished entering the data, save the file, retaining the original file name assigned by the ICS.</t>
  </si>
  <si>
    <t>Return to the ICS and select "Upload" button to transmit to the IMF Statistisics Department.</t>
  </si>
  <si>
    <t>For ICS help, refer to http://datareportinghelp.imf.org/</t>
  </si>
  <si>
    <t>For methodological questions and support, please contact:     stagodata@imf.org</t>
  </si>
  <si>
    <t>GFS Manual Category / Descriptor</t>
  </si>
  <si>
    <t>GFS Manual code</t>
  </si>
  <si>
    <t>Definitions / descriptions</t>
  </si>
  <si>
    <t>BALANCE SHEET:</t>
  </si>
  <si>
    <t>Net Worth</t>
  </si>
  <si>
    <t>Net worth is the difference between the total value of all assets and the total value of all liabilities.</t>
  </si>
  <si>
    <t>Nonfinancial Assets</t>
  </si>
  <si>
    <t>Nonfinancial assets are defined as all economic assets other than financial assets. At the first level of classification, nonfinancial assets comprise fixed assets, inventories, valuables, and nonproduced assets.</t>
  </si>
  <si>
    <t xml:space="preserve">Financial assets </t>
  </si>
  <si>
    <t xml:space="preserve">Financial assets consist of financial claims, monetary gold, and SDRs allocated by the IMF. Financial claims are assets that entitle one unit, the owner of the asset (i.e., the creditor), to receive one or more payments from a second unit, the debtor, according to the terms and conditions specified in a contract between the two units. When a financial claim is created, a liability of equal value is simultaneously incurred by the debtor as a counterpart to the financial asset. Thus, liabilities are obligations to provide economic benefits to the units holding the corresponding financial claims. Monetary gold and SDRs are not financial claims, which means that they are not the liability of any other unit. </t>
  </si>
  <si>
    <t>Monetary gold and SDRs</t>
  </si>
  <si>
    <t>Monetary gold consists of gold coins, ingots, and bars with a purity of at least 995/1000 that are (1) owned by units that undertakes monetary authority functions and (2) a component of the nation's official reserve assets. Normally it is the central bank that undertake monetary authority functions. Monetary gold is a financial asset that does not have a corresponding liability and is valued at the current price established in organized markets or in bilateral arrangements between monetary authorities. SDRs are international reserve assets created by the IMF and allocated to its members to supplement existing reserve assets. SDRs are held only by the monetary authorities of IMF member countries and a limited number of authorized international financial institutions. An SDR is a financial asset for which there is no corresponding liability. The value of the SDR is determined by the IMF as a weighted average of selected major currencies.</t>
  </si>
  <si>
    <t>Currency and deposits</t>
  </si>
  <si>
    <t>Currency consists of notes and coins in circulation that are commonly used to make payments. They are issued by the central bank or government units and are a liability of the units that issue them. Domestic currency has a fixed nominal value. The value of foreign-denominated currency is converted to domestic currency at the exchange rate valid on the date to which the balance sheet relates. Deposits are financial assets that have fixed nominal values and are used to make payments. The value of a domestic deposit is its nominal value and deposits in foreign currencies are converted to domestic currency at the exchange rate valid on the date to which the balance sheet relates. Deposits can be transferable or nontransferable.</t>
  </si>
  <si>
    <t>Debt securities</t>
  </si>
  <si>
    <t>Securities other than shares are negotiable financial instruments serving as evidence that units have obligations to settle by means of providing cash, a financial instrument, or some other item of economic value. The security normally specifies a schedule for interest payments and principal repayments. Examples are bills, bonds, debentures, commercial paper, negotiable certificates of deposit, securitized mortgage loans, bankers' acceptances, and loans that have become marketable de facto. If the market values of short-term securities (e.g., bills, negotiable certificates of deposit, and bankers' acceptances) are not available, they should be valued at the issue price plus accrued interest. If market values of long-term securities (e.g., bonds and debentures) are not available, they should be valued at the issue price plus accrued but unpaid interest. It is important that deep-discounted and zero-coupon bonds not be valued at their face value.</t>
  </si>
  <si>
    <t>Loans</t>
  </si>
  <si>
    <t>A loan is a financial instrument that is created when a creditor lends funds directly to a debtor and receives a nonnegotiable document as evidence of the asset. This category includes mortgage loans, installment loans, hire-purchase credit, loans to finance trade credit and advances, financial assets and liabilities implicitly created by financial leases, and claims on or liabilities to the IMF in the form of loans. Normally it will be necessary to value loans at nominal prices because they are not traded regularly on markets. Loans that have become marketable in secondary markets should be reclassified under securities other than shares and should be valued on the basis of market prices or fair value.</t>
  </si>
  <si>
    <t>Equity and investment fund shares</t>
  </si>
  <si>
    <t>Shares and other equity comprise all instruments and records acknowledging, after the claims of all creditors have been met, claims on the residual value of a corporation. Ownership of equity is usually evidenced by shares, stocks, participations, or similar documents. Also classified as shares or other equity are (1) the value of a government unit's ownership interest in a quasi-corporation, (2) partnership and limited partnership interests, (3) preferred stocks or shares that provide for participation in the distribution of the residual value on the dissolution of a incorporated enterprise, and (4) mutual fund shares.</t>
  </si>
  <si>
    <t>Insurance, pension, and standardized guarantee schemes</t>
  </si>
  <si>
    <t xml:space="preserve">Insurance technical reserves consist of the net equity of households in pension funds and life insurance reserves, prepaid premiums, and reserves against outstanding claims. </t>
  </si>
  <si>
    <t>Financial derivatives and employee stock options</t>
  </si>
  <si>
    <t>Financial derivatives are financial instruments that are linked to a specific financial instrument, indicator, or commodity, and through which specific financial risks can be traded in financial markets in their own right. The value of a financial derivative derives from the price of the underlying item: the reference price. An observable market price or index for the underlying item is essential for calculating the value of any financial derivative. If a financial derivative cannot be valued because a prevailing market price or index for the underlying item is not available, it cannot be regarded as a financial asset.</t>
  </si>
  <si>
    <t>Other accounts receivable</t>
  </si>
  <si>
    <t>Other accounts receivable consist of trade credits and advances and miscellaneous other items due to be received. All such financial assets should be valued at the amount the debtor is contractually obliged to pay the creditor to extinguish the obligation. The category also includes accrued but unpaid taxes, dividends, sales of securities, and rent. In principle, interest accrued but unpaid should be added to the principal of the underlying asset rather than in this category.</t>
  </si>
  <si>
    <t>Financial Assets: Domestic (by debtor)</t>
  </si>
  <si>
    <t>Indicates the total financial claims against resident institutional units. A resident institutional unit has a center of economic interest in the economic territory of that country.</t>
  </si>
  <si>
    <t xml:space="preserve">Liabilities </t>
  </si>
  <si>
    <t xml:space="preserve">When a financial claim is created, a liability of equal value is simultaneously incurred by the debtor as a counterpart to the financial asset. Thus, liabilities are obligations to provide economic benefits to the units holding the corresponding financial claims. Financial claims are assets that entitle one unit, the owner of the asset (i.e., the creditor), to receive one or more payments from a second unit, the debtor, according to the terms and conditions specified in a contract between the two units. </t>
  </si>
  <si>
    <t>Special Drawing Rights (SDR)</t>
  </si>
  <si>
    <t>Special Drawing Rights (SDR) are held only by the monetary authorities of IMF member countries and a limited number of authorized international financial institutions. An SDR is a financial asset for which there is no corresponding liability. The value of the SDR is determined by the IMF as a weighted average of selected major currencies.</t>
  </si>
  <si>
    <t xml:space="preserve">Currency issued by government units are a liability of the units that issue them--this is very unusual, though. It is possible for a government unit to incur liabilities in the form of deposits when, for example, a court or tax authority holds a security deposit pending the resolution of a dispute. </t>
  </si>
  <si>
    <t xml:space="preserve">General government units may incur liabilities for insurance technical reserves as operators of non-life insurance schemes and nonautonomous or unfunded pension schemes, and the may hold assets as non-life insurance policy holders. Insurance technical reserves consist of the net equity of households in pension funds and life insurance reserves, prepaid premiums, and reserves against outstanding claims. </t>
  </si>
  <si>
    <t>Other accounts payable</t>
  </si>
  <si>
    <t>Other accounts payable consist of trade credits and advances and miscellaneous other items due to be paid. All such liabilities should be valued at the amount the debtor is contractually obliged to pay the creditor to extinguish the obligation. The category also includes accrued but unpaid purchases securities, rent, wages and salaries, social contributions, social benefits, and similar items. In principle, interest accrued but unpaid should be added to the principal of the underlying asset rather than in this category.</t>
  </si>
  <si>
    <t>Liabilities: Domestic (by creditor)</t>
  </si>
  <si>
    <t>Indicates the total liabilities to resident institutional units. A resident institutional unit has a center of economic interest in the economic territory of that country.</t>
  </si>
  <si>
    <t>Liabilities: Foreign (by creditor)</t>
  </si>
  <si>
    <t>Indicates the total liabilities to nonresident institutional units. A nonresident institutional unit does not have a center of economic interest in the economic territory of that country.</t>
  </si>
  <si>
    <t>Balance Sheet memorandum items:</t>
  </si>
  <si>
    <t>Net financial worth [62-63]</t>
  </si>
  <si>
    <t>Net financial worth is the difference between the total value of all financial assets and the total value of all liabilities.</t>
  </si>
  <si>
    <t>Gross debt</t>
  </si>
  <si>
    <t>Gross debt consist of all liabilities that require payment or payments of interest and/or principal by the debtor to the creditor at a date or dates in the future. Thus, all liabilities in the GFSM 2001 system are debt, except for shares and other equity [6305] and financial derivatives [6307].</t>
  </si>
  <si>
    <t>Gross debt at market value</t>
  </si>
  <si>
    <t>See "Gross debt". Market value is the amounts that willing buyers pay to acquire something from willing sellers; the exchanges are made between independent parties on the basis of commercial considerations only. The market value of a debt instrument should be based on the market price for that instrument prevailing at the time to which the position statement refers; that is, current market prices as of the dates involved (beginning or end of the reference period).</t>
  </si>
  <si>
    <t>STATEMENT OF GOVERNMENT OPERATIONS:</t>
  </si>
  <si>
    <t xml:space="preserve">Revenue </t>
  </si>
  <si>
    <t>Revenue is defined as all transactions that increase net worth. Revenue excludes proceeds from sales of nonfinancial and financial assets, as well as the incurrence of liabilities, because these transactions do not affect net worth.</t>
  </si>
  <si>
    <t xml:space="preserve">Taxes </t>
  </si>
  <si>
    <t xml:space="preserve">Taxes comprise compulsory transfers to the general government sector but exclude certain compulsory transfers such as most social contributions and fines and penalties. For taxes the classification scheme is determined mainly by the base on which the tax is levied. </t>
  </si>
  <si>
    <t>Taxes on income, profits, and capital gains</t>
  </si>
  <si>
    <t>Taxes on income, profits, and capital gains generally are levied on (i) wages, salaries, tips, fees, commissions, fringe benefits, and other compensation for labor services; (ii) interest, dividends, rent, and royalty incomes; (iii) capital gains and losses, including capital gain distributions of investment funds; (iv) profits of corporations, partnerships, sole proprietorships, estates, and trusts; (v) taxable portions of social security, pension, annuity, life insurance, and other retirement account distributions; and (vi) miscellaneous other income items. Taxes on income, profits, and capital gains are attributed either to individuals or to corporations and other enterprises. When the information needed to determine whether taxes should be attributed to either of these categories is not available, the taxes are treated as unallocable.</t>
  </si>
  <si>
    <t>Taxes on payroll &amp; workforce</t>
  </si>
  <si>
    <t>This category consists of taxes that are collected from employers or the self-employed either as a proportion of payroll size or as a fixed amount per person and that are not earmarked for social security schemes. Payments earmarked for social security schemes are classified as social security contributions.</t>
  </si>
  <si>
    <t>Taxes on property</t>
  </si>
  <si>
    <t>This item includes taxes on the use, ownership, or transfer of wealth. The taxes may be levied at regular intervals, one time only, or on a change in ownership. Taxes on property are divided into six categories: recurrent taxes on immovable property; recurrent taxes on net wealth; estate, inheritance, and gift taxes; taxes on financial and capital transactions; other nonrecurrent taxes on property; and other recurrent taxes on property.</t>
  </si>
  <si>
    <t>Taxes on goods &amp; services</t>
  </si>
  <si>
    <t xml:space="preserve">Included in this item are all taxes levied on the production, extraction, sale, transfer, leasing, or delivery of goods and rendering of services. Also included are taxes on the use of goods and on permission to use goods or perform activities. Taxes on goods and services include
• Value-added taxes.
• General sales taxes, whether levied at manufacturer/production, wholesale, or retail level.
• Single-stage taxes and cumulative multistage taxes, where “stage” refers to stage of production or distribution.
• Excises.
• Taxes levied on the use of motor vehicles or other goods.
• Taxes levied on permission to use goods or perform certain activities.
• Taxes on the extraction, processing, or production of minerals and other products.
</t>
  </si>
  <si>
    <t>Taxes on international trade &amp; transactions</t>
  </si>
  <si>
    <t>Taxes on international trade &amp; transactions include customs and other import duties, taxes on exports, profits of export or import monopolies, exchange profits, exchange taxes, and other taxes on international trade and transactions.</t>
  </si>
  <si>
    <t>Other taxes</t>
  </si>
  <si>
    <t xml:space="preserve">This item covers revenue from taxes levied predominantly on a base or bases other than those described under the preceding tax headings. Also included is revenue from unidentified taxes and interest and penalties collected for late payment or nonpayment of taxes but not identifiable by tax category. </t>
  </si>
  <si>
    <t xml:space="preserve">Social contributions </t>
  </si>
  <si>
    <t>Social contributions are actual or imputed receipts either from employers on behalf of their employees or from employees, self-employed, or nonemployed persons on their own behalf that secure entitlement to social benefits for the contributors, their dependents, or their survivors. The contributions may be compulsory or voluntary. Social contributions are classified as social security contributions or other social contributions, depending on the type of scheme receiving them.</t>
  </si>
  <si>
    <t xml:space="preserve">Grants </t>
  </si>
  <si>
    <t xml:space="preserve">Grants are noncompulsory current or capital transfers received in cash or in kind by a government unit from either another government unit or an international organization. Grants are classified first by the type of unit paying the grant and then by whether the grant is current or capital. Three sources of grants are recognized in the GFS system: grants from foreign governments, grants from international organizations, and grants from other general government units. Current grants are those made for purposes of current outlays and are not linked to or conditional on the acquisition of an asset by the recipient. Capital grants involve the acquisition of assets by the recipient and may consist of a transfer of cash that the recipient is expected or required to use for the acquisition of an asset or assets (other than inventories), the transfer of an asset (other than inventories and cash), or the cancellation of a liability by mutual agreement between the creditor and debtor. If doubt exists regarding the character of a grant, it should be classified as current. Grants are recorded when all requirements and conditions for receiving them are satisfied and the receiving unit has an unconditional claim. </t>
  </si>
  <si>
    <t xml:space="preserve">Other revenue </t>
  </si>
  <si>
    <t>Other revenue includes property income (e.g., interest, dividends, rent), sales of goods and services, and fines, penalties, and forfeits, voluntary transfers other than grants, and miscellaneous other revenue.</t>
  </si>
  <si>
    <t xml:space="preserve">Expense </t>
  </si>
  <si>
    <t>Expense is defined as all transactions that decrease net worth. Expense excludes acquisitions of nonfinancial and financial assets, as well as the repayments of liabilities, because these transactions do not affect net worth.</t>
  </si>
  <si>
    <t>Compensation of employees</t>
  </si>
  <si>
    <t xml:space="preserve">Compensation of employees is the total remuneration, in cash or in kind, payable to a government employee in return for work done during the accounting period, except for work connected with own-account capital formation. It includes both wages and salaries and social contributions made on behalf of employees to social insurance schemes. Excluded are amounts payable to contractors, self-employed outworkers, and other workers who are not employees of general government units. </t>
  </si>
  <si>
    <t xml:space="preserve">Use of goods &amp; services </t>
  </si>
  <si>
    <t xml:space="preserve">This category consists of goods and services used for the production of market and nonmarket goods and services—except for own-account capital formation—plus goods purchased for resale less the net change in inventories of work in progress, finished goods, and goods held for resale. In practice, units do not usually record the actual use of goods in production directly. Instead, they keep records of purchases of materials and supplies intended to be used as inputs and also of any changes in the amounts of such goods held in inventory. An estimate of use of goods and services during a given accounting period can then be derived by subtracting the value of changes in inventories of materials and supplies from the value of purchases made. </t>
  </si>
  <si>
    <t xml:space="preserve">Consumption of fixed capital </t>
  </si>
  <si>
    <t>Consumption of fixed capital is the decline during the course of an accounting period in the value of fixed assets owned and used by a general government unit as a result of physical deterioration, normal obsolescence, or normal accidental damage. It is valued in the average prices of the period. Consumption of fixed capital may deviate considerably from depreciation as recorded in government financial records, which is normally calculated using the original costs of fixed assets.</t>
  </si>
  <si>
    <t xml:space="preserve">Interest </t>
  </si>
  <si>
    <t xml:space="preserve">Interest is payable by units that incur certain kinds of liabilities, namely deposits, securities other than shares, loans, and accounts payable. These liabilities are created when a general government unit borrows funds from another unit. Interest is the expense that the general government unit (the debtor) incurs for the use of the principal outstanding, which is the economic value that has been provided by the creditor. Interest expense accrues continuously over the period that the liability exists. It is recommended that accrued but unpaid interest be added to the principal of the underlying instrument. </t>
  </si>
  <si>
    <t xml:space="preserve">Subsidies </t>
  </si>
  <si>
    <t>Subsidies are current unrequited payments that government units make to enterprises on the basis of the levels of their production activities or the quantities or values of the goods or services they produce, sell, export, or import. Subsidies may be designed to influence levels of production, the prices at which outputs are sold, or the remuneration of the enterprises. Payments to enterprises to finance their capital formation, to compensate them for damage to nonfinancial assets, or to cover large operating deficits accumulated over two or more years are classified as Other expense: miscellaneous other capital expense. Subsidies also include transfers to public corporations and quasi-corporations to compensate for losses they incur on their productive activities as a result of charging prices that are lower than their average costs of production as a matter of deliberate government economic and social policy. If such losses have been accumulated over two or more years, the payments are classified as Other expense: miscellaneous other capital expense.  Subsidies are classified first by whether the recipient is a public or private producer and then by whether the producer is a nonfinancial or financial enterprise.</t>
  </si>
  <si>
    <t xml:space="preserve">Grants are noncompulsory current or capital transfers in cash or in kind from one government unit to another government unit or an international organization. Grants are classified first by the type of unit receiving the grant and then by whether the grant is current or capital. Three types of recipients of grants are recognized in the GFS system: grants to foreign governments, grants to international organizations, and grants to other general government units. Current grants are those made for purposes of current outlays and are not linked to or conditional on the acquisition of an asset by the recipient. Capital grants involve the acquisition of assets by the recipient and may consist of a transfer of cash that the recipient is expected or required to use for the acquisition of an asset or assets (other than inventories), the transfer of an asset (other than inventories and cash), or the cancellation of a liability by mutual agreement between the creditor and debtor. If doubt exists regarding the character of a grant, it should be classified as current. Grants are recorded when all requirements and conditions for receiving them are satisfied and the receiving unit has an unconditional claim. </t>
  </si>
  <si>
    <t xml:space="preserve">Social benefits </t>
  </si>
  <si>
    <t>Social benefits are defined as transfers in cash or in kind to protect the entire population or specific segments of it against certain social risks. A social risk is an event or circumstance that may adversely affect the welfare of the households concerned either by imposing additional demands on their resources or by reducing their incomes. Examples of social benefits are the provision of medical services, unemployment compensation, and social security pensions. They are classified according to the type of scheme governing their payment, which are social security, social assistance, and employer social insurance schemes. Not all social benefits are treated as expense. The payment of pensions and other retirement benefits through employer social insurance schemes are treated as reductions in liabilities. Social benefits consist of social security benefits, social assistance benefits, and employer social benefits.</t>
  </si>
  <si>
    <t xml:space="preserve">Other expense </t>
  </si>
  <si>
    <t xml:space="preserve">Other expense includes property expense other than interest, and miscellaneous other current and capital expense, which comprise a number of transfers serving quite different purposes and any other expense transaction not elsewhere classified. </t>
  </si>
  <si>
    <t xml:space="preserve">Gross operating balance [1-2+23] </t>
  </si>
  <si>
    <t>Calculated as total revenue minus total expense, excluding consumption of fixed capital. This balancing item shows the total effect of transactions, excluding consumption of fixed capital, on government's net worth.</t>
  </si>
  <si>
    <t xml:space="preserve">Net operating balance [1-2] </t>
  </si>
  <si>
    <t>Calculated as total revenue minus total expense. This balancing item shows the total effect of transactions on government's net worth.</t>
  </si>
  <si>
    <t>Net acquisition of nonfinancial assets</t>
  </si>
  <si>
    <t>This category shows the net result of all transactions that change government's holdings of nonfinancial assets, i.e., acquisitions minus disposals minus consumption of fixed capital. This category excludes other economic flows in nonfinancial assets, i.e., holding gains/losses and other changes in the volume of assets.</t>
  </si>
  <si>
    <t>Acquisition of nonfinancial assets</t>
  </si>
  <si>
    <t xml:space="preserve">All transactions that increase a unit’s holdings of assets are labeled acquisitions. </t>
  </si>
  <si>
    <t>Disposal of nonfinancial assets</t>
  </si>
  <si>
    <t>All transactions, except consumption of fixed capital, that decrease a unit’s holdings of assets are labeled disposals.</t>
  </si>
  <si>
    <t>Consumption of fixed capital  [=23]</t>
  </si>
  <si>
    <t xml:space="preserve">Net lending / borrowing [1-2-31 = 1-2M] </t>
  </si>
  <si>
    <t xml:space="preserve">Net lending (+)/borrowing (–) is a summary measure indicating the extent to which government is either putting financial resources at the disposal of other sectors in the economy and nonresidents (net lending), or utilizing the financial resources generated by other sectors and nonresidents (net borrowing). It may therefore be viewed as an indicator of the financial impact of government activity on the rest of the economy and nonresidents. </t>
  </si>
  <si>
    <t>Net acquisition of financial assets</t>
  </si>
  <si>
    <t>This category shows the net result of all transactions that change government's holdings of financial assets, i.e., acquisitions minus disposals of financial assets. This category excludes other economic flows in financial assets, i.e., holding gains/losses and other changes in the volume of assets.</t>
  </si>
  <si>
    <t>See definitions of financial assets by instrument in the balance sheet, above.</t>
  </si>
  <si>
    <t>Net acquisition of financial assets: Domestic (by debtor)</t>
  </si>
  <si>
    <t>See definitions of financial assets by debtor in the balance sheet, above.</t>
  </si>
  <si>
    <t>Net acquisition of financial assets: Foreign (by debtor)</t>
  </si>
  <si>
    <t>See definition of Monetary gold and SDRs in the balance sheet, above.</t>
  </si>
  <si>
    <t>Net incurrence of liabilities</t>
  </si>
  <si>
    <t>This category shows the net result of all transactions that change government's stock of liabilities, i.e., incurrence minus repayments of / reductions in liabilities. This category excludes other economic flows in liabilities, i.e., holding gains/losses and other changes in the volume of liabilities.</t>
  </si>
  <si>
    <t>See definitions of liabilities by instrument in the balance sheet, above.</t>
  </si>
  <si>
    <t>Net incurrence of liabilities: Domestic (by creditor)</t>
  </si>
  <si>
    <t>See definitions of liabilities by creditor in the balance sheet, above.</t>
  </si>
  <si>
    <t>Net incurrence of liabilities: Foreign (by creditor)</t>
  </si>
  <si>
    <r>
      <t xml:space="preserve">Statistical discrepancy [32 - 33 - NLB] </t>
    </r>
    <r>
      <rPr>
        <i/>
        <sz val="9"/>
        <rFont val="Arial"/>
        <family val="2"/>
      </rPr>
      <t>*</t>
    </r>
  </si>
  <si>
    <t xml:space="preserve">By convention, the calculated discrepancy (if non-zero) shows the adjustment needed to net lending/borrowing to match total financing. Ideally, the statistical discrepancy should be zero, indicating that transactions in financial assets and liabilities (total financing) is equal to net lending/borrowing. </t>
  </si>
  <si>
    <t>Memorandum item: Total expenditure [2+31]</t>
  </si>
  <si>
    <t xml:space="preserve">This category is defined as total expense plus the net acquisition of nonfinancial assets. It differs from the GFSM 1986 definition of expenditure in the sense that it (1) takes the disposals of nonfinancial assets into account, and (2) is on an accrual basis. </t>
  </si>
  <si>
    <t>STATEMENT OF SOURCES AND USES OF CASH:</t>
  </si>
  <si>
    <t>Cash receipts from operating activities</t>
  </si>
  <si>
    <t>Cash receipts from operating activities is defined as all cash transactions that increase net worth. This item excludes proceeds from sales of nonfinancial and financial assets, as well as the incurrence of liabilities, because these transactions do not affect net worth.</t>
  </si>
  <si>
    <t xml:space="preserve">Taxes comprise compulsory transfers in cash to the general government sector but exclude certain compulsory transfers such as most social contributions and fines penalties. For taxes the classification scheme is determined mainly by the base on which the tax is levied. </t>
  </si>
  <si>
    <t>Taxes on international trade &amp; transactions include customs and other import duties, taxes on exports, profits of export monopolies, exchange profits, exchange taxes, and other taxes on international trade and transactions.</t>
  </si>
  <si>
    <t>Social contributions are actual cash receipts either from employers on behalf of their employees or from employees, self-employed, or nonemployed persons on their own behalf that secure entitlement to social benefits for the contributors, their dependents, or their survivors. The contributions may be compulsory or voluntary. Social contributions are classified as social security contributions or other social contributions, depending on the type of scheme receiving them.</t>
  </si>
  <si>
    <t xml:space="preserve">Grants are noncompulsory current or capital transfers received in cash by a government unit from either another government unit or an international organization. Grants are classified first by the type of unit paying the grant and then by whether the grant is current or capital. Three sources of grants are recognized in the GFS system:   grants from foreign governments, grants from international organizations, and grants from other general government units. Current grants are those made for purposes of current outlays and are not linked to or conditional on the acquisition of an asset by the recipient. Capital grants involve the acquisition of assets by the recipient and may consist of a transfer of cash that the recipient is expected or required to use for the acquisition of an asset or assets (other than inventories), the transfer of an asset (other than inventories and cash), or the cancellation of a liability by mutual agreement between the creditor and debtor. If doubt exists regarding the character of a grant, it should be classified as current. Grants are recorded when all requirements and conditions for receiving them are satisfied and the receiving unit has an unconditional claim. </t>
  </si>
  <si>
    <t xml:space="preserve">Other receipts </t>
  </si>
  <si>
    <t>Other receipts includes cash property income (e.g., interest, dividends, rent), sales of goods and services, and fines, penalties, and forfeits, voluntary transfers other than grants, and miscellaneous other cash receipts.</t>
  </si>
  <si>
    <t>Cash payments for operating activities</t>
  </si>
  <si>
    <t>Cash payments for operating activities is defined as all cash transactions that decrease net worth. This item excludes acquisitions of nonfinancial and financial assets, as well as the repayments of liabilities, because these transactions do not affect net worth.</t>
  </si>
  <si>
    <t xml:space="preserve">Compensation of employees is the total remuneration, in cash, paid to a government employee in return for work done during the accounting period, except for work connected with own-account capital formation. It includes both wages and salaries and social contributions made on behalf of employees to social insurance schemes. Excluded are amounts payable to contractors, self-employed outworkers, and other workers who are not employees of general government units. </t>
  </si>
  <si>
    <t xml:space="preserve">Purchases of goods &amp; services </t>
  </si>
  <si>
    <t xml:space="preserve">This category shows the cash payments for goods and services during the accounting period. </t>
  </si>
  <si>
    <t xml:space="preserve">Interest is paid in cash by units that incur certain kinds of liabilities, namely deposits, securities other than shares, loans, and accounts payable. These liabilities are created when a general government unit borrows funds from another unit. Interest is the expense that the general government unit (the debtor) incurs for the use of the principal outstanding, which is the economic value that has been provided by the creditor. </t>
  </si>
  <si>
    <t xml:space="preserve">Grants are noncompulsory current or capital transfers in cash from one government unit to another government unit or an international organization. Grants are classified first by the type of unit receiving the grant and then by whether the grant is current or capital. Three types of recipients of grants are recognized in the GFS system: grants to foreign governments, grants to international organizations, and grants to other general government units. Current grants are those made for purposes of current outlays and are not linked to or conditional on the acquisition of an asset by the recipient. Capital grants involve the acquisition of assets by the recipient and may consist of a transfer of cash that the recipient is expected or required to use for the acquisition of an asset or assets (other than inventories), the transfer of an asset (other than inventories and cash), or the cancellation of a liability by mutual agreement between the creditor and debtor. If doubt exists regarding the character of a grant, it should be classified as current. Grants are recorded when all requirements and conditions for receiving them are satisfied and the receiving unit has an unconditional claim. </t>
  </si>
  <si>
    <t xml:space="preserve">Social benefits are defined as transfers in cash to protect the entire population or specific segments of it against certain social risks. A social risk is an event or circumstance that may adversely affect the welfare of the households concerned either by imposing additional demands on their resources or by reducing their incomes. Examples of social benefits are the provision of medical services, unemployment compensation, and social security pensions. They are classified according to the type of scheme governing their payment, which are social security, social assistance, and employer social insurance schemes. </t>
  </si>
  <si>
    <t xml:space="preserve">Other payments </t>
  </si>
  <si>
    <t xml:space="preserve">Other payments includes cash payments for property expense other than interest, and miscellaneous other current and capital payments in cash, which comprise a number of transfers serving quite different purposes and any other expense transaction not elsewhere classified. </t>
  </si>
  <si>
    <t xml:space="preserve">Net cash inflow from operating activities [1-2] </t>
  </si>
  <si>
    <t>Calculated as total cash receipts from operating activities minus total cash payments for operating activities. This balancing item shows the total amount of cash generated or absorbed by operating activities.</t>
  </si>
  <si>
    <t>Net cash outflow: investments in nonfinancial assets</t>
  </si>
  <si>
    <t xml:space="preserve">This category shows the shows the total amount of cash generated or absorbed by investment activities, i.e., purchases minus sales of nonfinancial assets. </t>
  </si>
  <si>
    <t>Purchases of nonfinancial assets</t>
  </si>
  <si>
    <t>This category shows all cash payments for purchases of nonfinancial assets.</t>
  </si>
  <si>
    <t>Sales of nonfinancial assets</t>
  </si>
  <si>
    <t>This category shows all cash receipts from sales of nonfinancial assets.</t>
  </si>
  <si>
    <t xml:space="preserve">Cash surplus / deficit [1-2-31 = 1-2M] </t>
  </si>
  <si>
    <t>Calculated as cash receipts from operating activities minus cash payments for operating activities minus the net cash outflow from investments in nonfinancial assets. It is the "cash equivalent" of net lending/borrowing in the Statement of Government Operations.</t>
  </si>
  <si>
    <t>Net acquisition of financial assets other than cash</t>
  </si>
  <si>
    <r>
      <t xml:space="preserve">This category shows the net result of cash transactions that change government's holdings of financial assets </t>
    </r>
    <r>
      <rPr>
        <u/>
        <sz val="8"/>
        <color indexed="8"/>
        <rFont val="Arial"/>
        <family val="2"/>
      </rPr>
      <t>other than cash itself</t>
    </r>
    <r>
      <rPr>
        <sz val="8"/>
        <color indexed="8"/>
        <rFont val="Arial"/>
        <family val="2"/>
      </rPr>
      <t>, i.e., acquisitions minus disposals of financial assets other than cash.</t>
    </r>
  </si>
  <si>
    <t>See definitions of financial assets by instrument in the balance sheet, above. Currency and deposits (3202) is excluded here because it is shown separately as the net change in the stock of cash (NCB) below. There are no accounts receivable here, because this is a cash flow statement.</t>
  </si>
  <si>
    <t>Net acquisition of financial assets other than cash: Domestic (by debtor)</t>
  </si>
  <si>
    <t>See definitions of financial assets by debtor in the balance sheet, above. Currency and deposits (3202) is excluded here because it is shown separately as the net change in the stock of cash (NCB) below.</t>
  </si>
  <si>
    <t>Net acquisition of financial assets other than cash: Foreign (by debtor)</t>
  </si>
  <si>
    <t>This category shows the net result of cash transactions that change government's stock of liabilities, i.e., incurrence minus repayments of / reductions in liabilities.</t>
  </si>
  <si>
    <t xml:space="preserve">Net cash inflow from financing activities [-32x+33] </t>
  </si>
  <si>
    <t>Calculated as the net incurrence of liabilities minus the net acquisition of financial assets other than cash.   This balancing item shows the total amount of cash generated or absorbed by transactions involving financial assets and liabilities other than cash itself.</t>
  </si>
  <si>
    <t>Net change in the stock of cash [=3202]</t>
  </si>
  <si>
    <t>Calculated as the sum of the total amount of cash generated or absorbed by operating activities, investment activities, and transactions involving financial assets and liabilities other than cash itself. This balancing item is used (with the stock of cash) in the assessment of the liquidity of government.</t>
  </si>
  <si>
    <r>
      <t xml:space="preserve">Statistical discrepancy [32x-33+NCB-CSD] </t>
    </r>
    <r>
      <rPr>
        <i/>
        <sz val="10"/>
        <rFont val="Arial"/>
        <family val="2"/>
      </rPr>
      <t>*</t>
    </r>
  </si>
  <si>
    <t xml:space="preserve">By convention, the calculated discrepancy (if non-zero) shows the adjustment needed to the cash surplus/deficit to match total financing. Ideally, the statistical discrepancy should be zero, indicating that total financing (transactions in financial assets (including cash) and liabilities) is equal to the cash surplus/deficit. </t>
  </si>
  <si>
    <t>Memorandum item:</t>
  </si>
  <si>
    <t xml:space="preserve">Total cash expenditure [2+31] </t>
  </si>
  <si>
    <t>This category is defined as cash payments for operating activities plus the net cash outflow from investments in nonfinancial assets. It differs from the GFSM 1986 definition of expenditure in the sense that it takes the sales of nonfinancial assets into account. The GFSM 1986 definition of expenditure is equal to cash payments for operating activities plus the gross purchases of nonfinancial assets.</t>
  </si>
  <si>
    <t>Statement of Govt. Operations</t>
  </si>
  <si>
    <t>by instrument</t>
  </si>
  <si>
    <t>Debt Securities</t>
  </si>
  <si>
    <t>by debtor</t>
  </si>
  <si>
    <t>Domestic</t>
  </si>
  <si>
    <t>Foreign</t>
  </si>
  <si>
    <t>Special Drawing Rights (SDRs)</t>
  </si>
  <si>
    <t>by creditor</t>
  </si>
  <si>
    <t>Statistical discrepancy [32 - 33 - NLB]</t>
  </si>
  <si>
    <t>Total expenditure [2+31]</t>
  </si>
  <si>
    <t>In Billions of Russian Rubles (RUB) / Fiscal year ends December 31st</t>
  </si>
  <si>
    <t xml:space="preserve">Debt Securities </t>
  </si>
  <si>
    <t>Memorandum items:</t>
  </si>
  <si>
    <t>Statistical discrepancy [32x-33+NCB-CSD]</t>
  </si>
  <si>
    <t>Statement of Sources &amp; Uses of Cash</t>
  </si>
  <si>
    <t>2018Q1</t>
  </si>
  <si>
    <t>2018Q2</t>
  </si>
  <si>
    <t>2018Q3</t>
  </si>
  <si>
    <t>2018Q4</t>
  </si>
  <si>
    <t>**</t>
  </si>
  <si>
    <t>Detailed classification of obligations by creditor is not presented</t>
  </si>
  <si>
    <t>Liabilities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</si>
</sst>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86" x14ac:knownFonts="1">
    <font>
      <sz val="10"/>
      <name val="Times New Roman"/>
    </font>
    <font>
      <sz val="8"/>
      <color indexed="81"/>
      <name val="Tahoma"/>
      <family val="2"/>
    </font>
    <font>
      <sz val="8"/>
      <name val="Times New Roman"/>
      <family val="1"/>
    </font>
    <font>
      <sz val="10"/>
      <name val="Times New Roman"/>
      <family val="1"/>
    </font>
    <font>
      <b/>
      <sz val="10"/>
      <name val="Times New Roman"/>
      <family val="1"/>
    </font>
    <font>
      <b/>
      <sz val="23"/>
      <name val="Times New Roman"/>
      <family val="1"/>
    </font>
    <font>
      <b/>
      <sz val="16"/>
      <name val="Times New Roman"/>
      <family val="1"/>
    </font>
    <font>
      <b/>
      <sz val="14"/>
      <name val="Times New Roman"/>
      <family val="1"/>
    </font>
    <font>
      <sz val="14"/>
      <name val="Times New Roman"/>
      <family val="1"/>
    </font>
    <font>
      <b/>
      <sz val="12"/>
      <name val="Times New Roman"/>
      <family val="1"/>
    </font>
    <font>
      <sz val="12"/>
      <name val="Times New Roman"/>
      <family val="1"/>
    </font>
    <font>
      <sz val="11"/>
      <name val="Times New Roman"/>
      <family val="1"/>
    </font>
    <font>
      <b/>
      <sz val="8"/>
      <color indexed="12"/>
      <name val="Arial"/>
      <family val="2"/>
    </font>
    <font>
      <sz val="7"/>
      <name val="Arial"/>
      <family val="2"/>
    </font>
    <font>
      <b/>
      <sz val="8"/>
      <color indexed="17"/>
      <name val="Arial"/>
      <family val="2"/>
    </font>
    <font>
      <b/>
      <sz val="7"/>
      <name val="Arial"/>
      <family val="2"/>
    </font>
    <font>
      <sz val="8"/>
      <name val="Times New Roman"/>
      <family val="1"/>
    </font>
    <font>
      <sz val="7.5"/>
      <name val="Arial"/>
      <family val="2"/>
    </font>
    <font>
      <sz val="9"/>
      <name val="Arial"/>
      <family val="2"/>
    </font>
    <font>
      <b/>
      <sz val="13"/>
      <color indexed="48"/>
      <name val="Arial"/>
      <family val="2"/>
    </font>
    <font>
      <b/>
      <sz val="7"/>
      <color indexed="48"/>
      <name val="Arial"/>
      <family val="2"/>
    </font>
    <font>
      <sz val="10"/>
      <color indexed="48"/>
      <name val="Times New Roman"/>
      <family val="1"/>
    </font>
    <font>
      <sz val="10"/>
      <name val="Arial"/>
      <family val="2"/>
    </font>
    <font>
      <sz val="8"/>
      <name val="Arial"/>
      <family val="2"/>
    </font>
    <font>
      <b/>
      <sz val="12"/>
      <name val="Arial"/>
      <family val="2"/>
    </font>
    <font>
      <b/>
      <sz val="9"/>
      <name val="Arial"/>
      <family val="2"/>
    </font>
    <font>
      <b/>
      <sz val="13"/>
      <color indexed="12"/>
      <name val="Arial"/>
      <family val="2"/>
    </font>
    <font>
      <sz val="10"/>
      <name val="Arial"/>
      <family val="2"/>
    </font>
    <font>
      <sz val="9"/>
      <color indexed="12"/>
      <name val="Arial"/>
      <family val="2"/>
    </font>
    <font>
      <i/>
      <sz val="10"/>
      <name val="Arial"/>
      <family val="2"/>
    </font>
    <font>
      <sz val="8"/>
      <name val="Arial"/>
      <family val="2"/>
    </font>
    <font>
      <b/>
      <sz val="8"/>
      <name val="Arial"/>
      <family val="2"/>
    </font>
    <font>
      <i/>
      <sz val="8"/>
      <name val="Arial"/>
      <family val="2"/>
    </font>
    <font>
      <b/>
      <i/>
      <sz val="9"/>
      <name val="Arial"/>
      <family val="2"/>
    </font>
    <font>
      <b/>
      <u/>
      <sz val="8"/>
      <name val="Arial"/>
      <family val="2"/>
    </font>
    <font>
      <b/>
      <i/>
      <sz val="8"/>
      <name val="Arial"/>
      <family val="2"/>
    </font>
    <font>
      <b/>
      <i/>
      <sz val="8"/>
      <color indexed="8"/>
      <name val="Arial"/>
      <family val="2"/>
    </font>
    <font>
      <sz val="8"/>
      <color indexed="8"/>
      <name val="Arial"/>
      <family val="2"/>
    </font>
    <font>
      <b/>
      <sz val="8"/>
      <color indexed="8"/>
      <name val="Arial"/>
      <family val="2"/>
    </font>
    <font>
      <i/>
      <sz val="9"/>
      <name val="Arial"/>
      <family val="2"/>
    </font>
    <font>
      <b/>
      <u/>
      <sz val="10"/>
      <color indexed="9"/>
      <name val="Arial"/>
      <family val="2"/>
    </font>
    <font>
      <u/>
      <sz val="8"/>
      <color indexed="8"/>
      <name val="Arial"/>
      <family val="2"/>
    </font>
    <font>
      <u/>
      <sz val="8"/>
      <name val="Arial"/>
      <family val="2"/>
    </font>
    <font>
      <sz val="9"/>
      <name val="Times New Roman"/>
      <family val="1"/>
    </font>
    <font>
      <sz val="9"/>
      <name val="Times New Roman"/>
      <family val="1"/>
    </font>
    <font>
      <b/>
      <sz val="10"/>
      <name val="Arial"/>
      <family val="2"/>
    </font>
    <font>
      <sz val="10"/>
      <name val="Times New Roman"/>
      <family val="1"/>
      <charset val="204"/>
    </font>
    <font>
      <b/>
      <i/>
      <u/>
      <sz val="10"/>
      <name val="Arial"/>
      <family val="2"/>
    </font>
    <font>
      <u/>
      <sz val="10"/>
      <name val="Arial"/>
      <family val="2"/>
    </font>
    <font>
      <b/>
      <i/>
      <sz val="10"/>
      <name val="Arial"/>
      <family val="2"/>
    </font>
    <font>
      <b/>
      <i/>
      <sz val="10"/>
      <color indexed="8"/>
      <name val="Arial"/>
      <family val="2"/>
    </font>
    <font>
      <b/>
      <sz val="10"/>
      <color indexed="8"/>
      <name val="Arial"/>
      <family val="2"/>
    </font>
    <font>
      <sz val="10"/>
      <name val="Segoe UI"/>
      <family val="2"/>
    </font>
    <font>
      <b/>
      <sz val="16"/>
      <name val="Segoe UI"/>
      <family val="2"/>
    </font>
    <font>
      <b/>
      <sz val="12"/>
      <name val="Segoe UI"/>
      <family val="2"/>
    </font>
    <font>
      <b/>
      <sz val="14"/>
      <name val="Segoe UI"/>
      <family val="2"/>
    </font>
    <font>
      <sz val="7.5"/>
      <name val="Segoe UI"/>
      <family val="2"/>
    </font>
    <font>
      <sz val="12"/>
      <name val="Segoe UI"/>
      <family val="2"/>
    </font>
    <font>
      <sz val="9"/>
      <name val="Segoe UI"/>
      <family val="2"/>
    </font>
    <font>
      <sz val="8"/>
      <name val="Tahoma"/>
      <family val="2"/>
    </font>
    <font>
      <sz val="9"/>
      <name val="Tahoma"/>
      <family val="2"/>
    </font>
    <font>
      <sz val="10"/>
      <name val="Times New Roman"/>
      <family val="2"/>
    </font>
    <font>
      <b/>
      <sz val="14"/>
      <name val="Arial"/>
      <family val="2"/>
    </font>
    <font>
      <i/>
      <u/>
      <sz val="8"/>
      <name val="Arial"/>
      <family val="2"/>
    </font>
    <font>
      <b/>
      <sz val="10"/>
      <name val="Segoe UI"/>
      <family val="2"/>
    </font>
    <font>
      <b/>
      <sz val="9"/>
      <name val="Segoe UI"/>
      <family val="2"/>
    </font>
    <font>
      <b/>
      <sz val="10"/>
      <name val="Times New Roman"/>
      <family val="1"/>
      <charset val="204"/>
    </font>
    <font>
      <sz val="11"/>
      <color theme="1"/>
      <name val="Calibri"/>
      <family val="2"/>
      <charset val="204"/>
      <scheme val="minor"/>
    </font>
    <font>
      <sz val="11"/>
      <color theme="0"/>
      <name val="Calibri"/>
      <family val="2"/>
      <charset val="204"/>
      <scheme val="minor"/>
    </font>
    <font>
      <u/>
      <sz val="10"/>
      <color theme="10"/>
      <name val="Times New Roman"/>
      <family val="1"/>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b/>
      <u/>
      <sz val="9"/>
      <color theme="10"/>
      <name val="Arial"/>
      <family val="2"/>
    </font>
  </fonts>
  <fills count="38">
    <fill>
      <patternFill patternType="none"/>
    </fill>
    <fill>
      <patternFill patternType="gray125"/>
    </fill>
    <fill>
      <patternFill patternType="solid">
        <fgColor indexed="9"/>
        <bgColor indexed="64"/>
      </patternFill>
    </fill>
    <fill>
      <patternFill patternType="solid">
        <fgColor indexed="17"/>
        <bgColor indexed="64"/>
      </patternFill>
    </fill>
    <fill>
      <patternFill patternType="solid">
        <fgColor indexed="44"/>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theme="0" tint="-0.14996795556505021"/>
        <bgColor indexed="64"/>
      </patternFill>
    </fill>
    <fill>
      <patternFill patternType="solid">
        <fgColor theme="0" tint="-0.14999847407452621"/>
        <bgColor indexed="64"/>
      </patternFill>
    </fill>
  </fills>
  <borders count="3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hair">
        <color indexed="64"/>
      </top>
      <bottom style="hair">
        <color indexed="64"/>
      </bottom>
      <diagonal/>
    </border>
    <border>
      <left style="thin">
        <color indexed="64"/>
      </left>
      <right/>
      <top/>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bottom style="thin">
        <color indexed="64"/>
      </bottom>
      <diagonal/>
    </border>
    <border>
      <left style="thin">
        <color indexed="64"/>
      </left>
      <right/>
      <top style="dotted">
        <color indexed="64"/>
      </top>
      <bottom style="dotted">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hair">
        <color indexed="64"/>
      </top>
      <bottom/>
      <diagonal/>
    </border>
    <border>
      <left/>
      <right/>
      <top/>
      <bottom style="hair">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style="thin">
        <color indexed="64"/>
      </right>
      <top/>
      <bottom style="thin">
        <color indexed="64"/>
      </bottom>
      <diagonal/>
    </border>
  </borders>
  <cellStyleXfs count="48">
    <xf numFmtId="0" fontId="0" fillId="0" borderId="0"/>
    <xf numFmtId="0" fontId="67" fillId="5" borderId="0" applyNumberFormat="0" applyBorder="0" applyAlignment="0" applyProtection="0"/>
    <xf numFmtId="0" fontId="67" fillId="6" borderId="0" applyNumberFormat="0" applyBorder="0" applyAlignment="0" applyProtection="0"/>
    <xf numFmtId="0" fontId="67" fillId="7" borderId="0" applyNumberFormat="0" applyBorder="0" applyAlignment="0" applyProtection="0"/>
    <xf numFmtId="0" fontId="67" fillId="8" borderId="0" applyNumberFormat="0" applyBorder="0" applyAlignment="0" applyProtection="0"/>
    <xf numFmtId="0" fontId="67" fillId="9" borderId="0" applyNumberFormat="0" applyBorder="0" applyAlignment="0" applyProtection="0"/>
    <xf numFmtId="0" fontId="67" fillId="10" borderId="0" applyNumberFormat="0" applyBorder="0" applyAlignment="0" applyProtection="0"/>
    <xf numFmtId="0" fontId="67" fillId="11" borderId="0" applyNumberFormat="0" applyBorder="0" applyAlignment="0" applyProtection="0"/>
    <xf numFmtId="0" fontId="67" fillId="12" borderId="0" applyNumberFormat="0" applyBorder="0" applyAlignment="0" applyProtection="0"/>
    <xf numFmtId="0" fontId="67" fillId="13" borderId="0" applyNumberFormat="0" applyBorder="0" applyAlignment="0" applyProtection="0"/>
    <xf numFmtId="0" fontId="67" fillId="14" borderId="0" applyNumberFormat="0" applyBorder="0" applyAlignment="0" applyProtection="0"/>
    <xf numFmtId="0" fontId="67" fillId="15" borderId="0" applyNumberFormat="0" applyBorder="0" applyAlignment="0" applyProtection="0"/>
    <xf numFmtId="0" fontId="67" fillId="16" borderId="0" applyNumberFormat="0" applyBorder="0" applyAlignment="0" applyProtection="0"/>
    <xf numFmtId="0" fontId="68" fillId="17" borderId="0" applyNumberFormat="0" applyBorder="0" applyAlignment="0" applyProtection="0"/>
    <xf numFmtId="0" fontId="68" fillId="18" borderId="0" applyNumberFormat="0" applyBorder="0" applyAlignment="0" applyProtection="0"/>
    <xf numFmtId="0" fontId="68" fillId="19" borderId="0" applyNumberFormat="0" applyBorder="0" applyAlignment="0" applyProtection="0"/>
    <xf numFmtId="0" fontId="68" fillId="20" borderId="0" applyNumberFormat="0" applyBorder="0" applyAlignment="0" applyProtection="0"/>
    <xf numFmtId="0" fontId="68" fillId="21" borderId="0" applyNumberFormat="0" applyBorder="0" applyAlignment="0" applyProtection="0"/>
    <xf numFmtId="0" fontId="68" fillId="22" borderId="0" applyNumberFormat="0" applyBorder="0" applyAlignment="0" applyProtection="0"/>
    <xf numFmtId="0" fontId="69" fillId="0" borderId="0" applyNumberFormat="0" applyFill="0" applyBorder="0" applyAlignment="0" applyProtection="0"/>
    <xf numFmtId="0" fontId="61" fillId="0" borderId="0"/>
    <xf numFmtId="0" fontId="22" fillId="0" borderId="0"/>
    <xf numFmtId="0" fontId="22" fillId="0" borderId="0"/>
    <xf numFmtId="0" fontId="22" fillId="0" borderId="0"/>
    <xf numFmtId="0" fontId="68" fillId="23" borderId="0" applyNumberFormat="0" applyBorder="0" applyAlignment="0" applyProtection="0"/>
    <xf numFmtId="0" fontId="68" fillId="24" borderId="0" applyNumberFormat="0" applyBorder="0" applyAlignment="0" applyProtection="0"/>
    <xf numFmtId="0" fontId="68" fillId="25" borderId="0" applyNumberFormat="0" applyBorder="0" applyAlignment="0" applyProtection="0"/>
    <xf numFmtId="0" fontId="68" fillId="26" borderId="0" applyNumberFormat="0" applyBorder="0" applyAlignment="0" applyProtection="0"/>
    <xf numFmtId="0" fontId="68" fillId="27" borderId="0" applyNumberFormat="0" applyBorder="0" applyAlignment="0" applyProtection="0"/>
    <xf numFmtId="0" fontId="68" fillId="28" borderId="0" applyNumberFormat="0" applyBorder="0" applyAlignment="0" applyProtection="0"/>
    <xf numFmtId="0" fontId="70" fillId="29" borderId="28" applyNumberFormat="0" applyAlignment="0" applyProtection="0"/>
    <xf numFmtId="0" fontId="71" fillId="30" borderId="29" applyNumberFormat="0" applyAlignment="0" applyProtection="0"/>
    <xf numFmtId="0" fontId="72" fillId="30" borderId="28" applyNumberFormat="0" applyAlignment="0" applyProtection="0"/>
    <xf numFmtId="0" fontId="73" fillId="0" borderId="30" applyNumberFormat="0" applyFill="0" applyAlignment="0" applyProtection="0"/>
    <xf numFmtId="0" fontId="74" fillId="0" borderId="31" applyNumberFormat="0" applyFill="0" applyAlignment="0" applyProtection="0"/>
    <xf numFmtId="0" fontId="75" fillId="0" borderId="32" applyNumberFormat="0" applyFill="0" applyAlignment="0" applyProtection="0"/>
    <xf numFmtId="0" fontId="75" fillId="0" borderId="0" applyNumberFormat="0" applyFill="0" applyBorder="0" applyAlignment="0" applyProtection="0"/>
    <xf numFmtId="0" fontId="76" fillId="0" borderId="33" applyNumberFormat="0" applyFill="0" applyAlignment="0" applyProtection="0"/>
    <xf numFmtId="0" fontId="77" fillId="31" borderId="34" applyNumberFormat="0" applyAlignment="0" applyProtection="0"/>
    <xf numFmtId="0" fontId="78" fillId="0" borderId="0" applyNumberFormat="0" applyFill="0" applyBorder="0" applyAlignment="0" applyProtection="0"/>
    <xf numFmtId="0" fontId="79" fillId="32" borderId="0" applyNumberFormat="0" applyBorder="0" applyAlignment="0" applyProtection="0"/>
    <xf numFmtId="0" fontId="67" fillId="0" borderId="0"/>
    <xf numFmtId="0" fontId="80" fillId="33" borderId="0" applyNumberFormat="0" applyBorder="0" applyAlignment="0" applyProtection="0"/>
    <xf numFmtId="0" fontId="81" fillId="0" borderId="0" applyNumberFormat="0" applyFill="0" applyBorder="0" applyAlignment="0" applyProtection="0"/>
    <xf numFmtId="0" fontId="67" fillId="34" borderId="35" applyNumberFormat="0" applyFont="0" applyAlignment="0" applyProtection="0"/>
    <xf numFmtId="0" fontId="82" fillId="0" borderId="36" applyNumberFormat="0" applyFill="0" applyAlignment="0" applyProtection="0"/>
    <xf numFmtId="0" fontId="83" fillId="0" borderId="0" applyNumberFormat="0" applyFill="0" applyBorder="0" applyAlignment="0" applyProtection="0"/>
    <xf numFmtId="0" fontId="84" fillId="35" borderId="0" applyNumberFormat="0" applyBorder="0" applyAlignment="0" applyProtection="0"/>
  </cellStyleXfs>
  <cellXfs count="297">
    <xf numFmtId="0" fontId="0" fillId="0" borderId="0" xfId="0"/>
    <xf numFmtId="0" fontId="3" fillId="0" borderId="0" xfId="0" applyFont="1"/>
    <xf numFmtId="0" fontId="3" fillId="0" borderId="0" xfId="0" applyFont="1" applyFill="1"/>
    <xf numFmtId="0" fontId="3" fillId="0" borderId="0" xfId="0" applyFont="1" applyBorder="1"/>
    <xf numFmtId="0" fontId="7" fillId="0" borderId="0" xfId="0" applyFont="1" applyBorder="1" applyAlignment="1">
      <alignment horizontal="center" vertical="center"/>
    </xf>
    <xf numFmtId="0" fontId="8" fillId="0" borderId="0" xfId="0" applyFont="1" applyBorder="1"/>
    <xf numFmtId="0" fontId="10" fillId="0" borderId="0" xfId="0" applyFont="1" applyBorder="1"/>
    <xf numFmtId="0" fontId="11" fillId="0" borderId="0" xfId="0" applyFont="1" applyBorder="1"/>
    <xf numFmtId="0" fontId="4" fillId="0" borderId="0" xfId="0" applyFont="1" applyBorder="1" applyAlignment="1">
      <alignment horizontal="left"/>
    </xf>
    <xf numFmtId="0" fontId="12" fillId="0" borderId="0" xfId="0" applyFont="1" applyFill="1" applyAlignment="1">
      <alignment horizontal="left"/>
    </xf>
    <xf numFmtId="0" fontId="13" fillId="0" borderId="0" xfId="0" applyFont="1" applyFill="1"/>
    <xf numFmtId="3" fontId="13" fillId="0" borderId="0" xfId="0" applyNumberFormat="1" applyFont="1" applyFill="1"/>
    <xf numFmtId="0" fontId="13" fillId="0" borderId="0" xfId="0" applyFont="1" applyFill="1" applyBorder="1"/>
    <xf numFmtId="0" fontId="0" fillId="0" borderId="0" xfId="0" applyBorder="1"/>
    <xf numFmtId="0" fontId="22" fillId="0" borderId="1" xfId="23" applyBorder="1"/>
    <xf numFmtId="0" fontId="22" fillId="0" borderId="2" xfId="23" applyFont="1" applyBorder="1"/>
    <xf numFmtId="0" fontId="22" fillId="0" borderId="3" xfId="23" applyFont="1" applyBorder="1"/>
    <xf numFmtId="0" fontId="22" fillId="0" borderId="0" xfId="23"/>
    <xf numFmtId="0" fontId="3" fillId="0" borderId="4" xfId="23" applyFont="1" applyBorder="1" applyProtection="1">
      <protection locked="0"/>
    </xf>
    <xf numFmtId="0" fontId="22" fillId="0" borderId="0" xfId="23" applyProtection="1">
      <protection locked="0"/>
    </xf>
    <xf numFmtId="0" fontId="3" fillId="0" borderId="5" xfId="23" applyFont="1" applyBorder="1" applyProtection="1">
      <protection locked="0"/>
    </xf>
    <xf numFmtId="0" fontId="26" fillId="0" borderId="5" xfId="23" applyFont="1" applyBorder="1" applyAlignment="1" applyProtection="1">
      <alignment horizontal="left" vertical="center"/>
      <protection locked="0"/>
    </xf>
    <xf numFmtId="0" fontId="22" fillId="0" borderId="0" xfId="23" applyFont="1"/>
    <xf numFmtId="0" fontId="22" fillId="0" borderId="6" xfId="23" applyBorder="1"/>
    <xf numFmtId="0" fontId="22" fillId="0" borderId="7" xfId="23" applyFont="1" applyBorder="1"/>
    <xf numFmtId="0" fontId="27" fillId="0" borderId="0" xfId="0" applyFont="1"/>
    <xf numFmtId="0" fontId="10" fillId="0" borderId="0" xfId="0" applyFont="1" applyAlignment="1">
      <alignment wrapText="1"/>
    </xf>
    <xf numFmtId="0" fontId="25" fillId="0" borderId="0" xfId="0" applyFont="1" applyAlignment="1"/>
    <xf numFmtId="0" fontId="18" fillId="0" borderId="0" xfId="0" applyFont="1" applyAlignment="1">
      <alignment vertical="top" wrapText="1"/>
    </xf>
    <xf numFmtId="0" fontId="18" fillId="0" borderId="0" xfId="0" applyFont="1" applyAlignment="1">
      <alignment horizontal="justify" wrapText="1"/>
    </xf>
    <xf numFmtId="0" fontId="28" fillId="0" borderId="0" xfId="0" applyFont="1" applyAlignment="1">
      <alignment vertical="top" wrapText="1"/>
    </xf>
    <xf numFmtId="0" fontId="27" fillId="0" borderId="0" xfId="0" applyFont="1" applyAlignment="1">
      <alignment vertical="top"/>
    </xf>
    <xf numFmtId="0" fontId="3" fillId="0" borderId="0" xfId="0" applyFont="1" applyAlignment="1">
      <alignment wrapText="1"/>
    </xf>
    <xf numFmtId="0" fontId="30" fillId="0" borderId="0" xfId="0" applyFont="1" applyFill="1" applyBorder="1"/>
    <xf numFmtId="0" fontId="2" fillId="0" borderId="0" xfId="0" applyFont="1"/>
    <xf numFmtId="0" fontId="24" fillId="0" borderId="0" xfId="0" applyFont="1" applyAlignment="1">
      <alignment wrapText="1"/>
    </xf>
    <xf numFmtId="0" fontId="27" fillId="0" borderId="0" xfId="0" applyFont="1" applyFill="1" applyBorder="1" applyAlignment="1"/>
    <xf numFmtId="0" fontId="33" fillId="0" borderId="0" xfId="0" applyFont="1" applyAlignment="1">
      <alignment vertical="top" wrapText="1"/>
    </xf>
    <xf numFmtId="0" fontId="18" fillId="0" borderId="0" xfId="0" applyFont="1" applyAlignment="1">
      <alignment horizontal="left"/>
    </xf>
    <xf numFmtId="0" fontId="18" fillId="0" borderId="0" xfId="0" applyFont="1" applyAlignment="1">
      <alignment horizontal="left" vertical="top" wrapText="1"/>
    </xf>
    <xf numFmtId="0" fontId="18" fillId="0" borderId="0" xfId="0" applyFont="1" applyAlignment="1">
      <alignment horizontal="left" wrapText="1"/>
    </xf>
    <xf numFmtId="0" fontId="30" fillId="0" borderId="0" xfId="0" applyFont="1"/>
    <xf numFmtId="0" fontId="30" fillId="0" borderId="0" xfId="0" applyFont="1" applyAlignment="1">
      <alignment wrapText="1"/>
    </xf>
    <xf numFmtId="0" fontId="30" fillId="0" borderId="0" xfId="0" applyFont="1" applyBorder="1" applyAlignment="1">
      <alignment vertical="top" wrapText="1"/>
    </xf>
    <xf numFmtId="0" fontId="30" fillId="0" borderId="0" xfId="0" applyFont="1" applyAlignment="1">
      <alignment vertical="top"/>
    </xf>
    <xf numFmtId="0" fontId="30" fillId="0" borderId="0" xfId="0" applyFont="1" applyAlignment="1">
      <alignment vertical="top" wrapText="1"/>
    </xf>
    <xf numFmtId="0" fontId="30" fillId="0" borderId="0" xfId="0" applyFont="1" applyAlignment="1">
      <alignment horizontal="left"/>
    </xf>
    <xf numFmtId="0" fontId="30" fillId="0" borderId="0" xfId="0" applyFont="1" applyAlignment="1">
      <alignment horizontal="left" vertical="top"/>
    </xf>
    <xf numFmtId="0" fontId="30" fillId="0" borderId="8" xfId="0" applyFont="1" applyBorder="1"/>
    <xf numFmtId="0" fontId="30" fillId="0" borderId="8" xfId="0" applyFont="1" applyFill="1" applyBorder="1" applyAlignment="1">
      <alignment vertical="top" wrapText="1"/>
    </xf>
    <xf numFmtId="0" fontId="30" fillId="0" borderId="8" xfId="0" applyFont="1" applyBorder="1" applyAlignment="1">
      <alignment horizontal="left" vertical="top" indent="1"/>
    </xf>
    <xf numFmtId="0" fontId="30" fillId="0" borderId="8" xfId="0" applyFont="1" applyBorder="1" applyAlignment="1">
      <alignment vertical="top" wrapText="1"/>
    </xf>
    <xf numFmtId="0" fontId="30" fillId="0" borderId="0" xfId="0" applyFont="1" applyBorder="1" applyAlignment="1">
      <alignment vertical="top"/>
    </xf>
    <xf numFmtId="0" fontId="35" fillId="0" borderId="8" xfId="0" applyFont="1" applyFill="1" applyBorder="1" applyAlignment="1">
      <alignment vertical="top"/>
    </xf>
    <xf numFmtId="3" fontId="37" fillId="0" borderId="8" xfId="0" applyNumberFormat="1" applyFont="1" applyFill="1" applyBorder="1" applyAlignment="1">
      <alignment vertical="top" wrapText="1"/>
    </xf>
    <xf numFmtId="0" fontId="30" fillId="0" borderId="8" xfId="0" applyFont="1" applyBorder="1" applyAlignment="1">
      <alignment horizontal="left" vertical="top" wrapText="1" indent="1"/>
    </xf>
    <xf numFmtId="0" fontId="30" fillId="0" borderId="0" xfId="0" applyFont="1" applyAlignment="1">
      <alignment horizontal="left" vertical="top" wrapText="1"/>
    </xf>
    <xf numFmtId="0" fontId="30" fillId="0" borderId="8" xfId="0" applyFont="1" applyFill="1" applyBorder="1" applyAlignment="1">
      <alignment horizontal="left" vertical="top" wrapText="1" indent="1"/>
    </xf>
    <xf numFmtId="0" fontId="31" fillId="0" borderId="8" xfId="0" applyFont="1" applyFill="1" applyBorder="1" applyAlignment="1">
      <alignment vertical="top" wrapText="1"/>
    </xf>
    <xf numFmtId="0" fontId="35" fillId="0" borderId="8" xfId="0" applyFont="1" applyFill="1" applyBorder="1" applyAlignment="1">
      <alignment vertical="top" wrapText="1"/>
    </xf>
    <xf numFmtId="0" fontId="31" fillId="0" borderId="8" xfId="0" applyFont="1" applyBorder="1" applyAlignment="1">
      <alignment horizontal="left" vertical="top" wrapText="1"/>
    </xf>
    <xf numFmtId="0" fontId="32" fillId="0" borderId="8" xfId="0" applyFont="1" applyFill="1" applyBorder="1" applyAlignment="1">
      <alignment vertical="top" wrapText="1"/>
    </xf>
    <xf numFmtId="0" fontId="30" fillId="0" borderId="8" xfId="0" applyFont="1" applyBorder="1" applyAlignment="1">
      <alignment horizontal="right" vertical="top" wrapText="1"/>
    </xf>
    <xf numFmtId="0" fontId="42" fillId="0" borderId="8" xfId="0" applyFont="1" applyFill="1" applyBorder="1" applyAlignment="1">
      <alignment vertical="top" wrapText="1"/>
    </xf>
    <xf numFmtId="0" fontId="3" fillId="0" borderId="9" xfId="0" applyFont="1" applyFill="1" applyBorder="1"/>
    <xf numFmtId="0" fontId="3" fillId="0" borderId="10" xfId="0" applyFont="1" applyFill="1" applyBorder="1"/>
    <xf numFmtId="0" fontId="30" fillId="0" borderId="0" xfId="0" applyFont="1" applyBorder="1" applyProtection="1">
      <protection locked="0"/>
    </xf>
    <xf numFmtId="0" fontId="30" fillId="0" borderId="8" xfId="0" applyNumberFormat="1" applyFont="1" applyFill="1" applyBorder="1" applyAlignment="1">
      <alignment vertical="top" wrapText="1"/>
    </xf>
    <xf numFmtId="0" fontId="30" fillId="0" borderId="8" xfId="0" applyFont="1" applyBorder="1" applyProtection="1">
      <protection locked="0"/>
    </xf>
    <xf numFmtId="0" fontId="30" fillId="0" borderId="0" xfId="0" applyFont="1" applyProtection="1">
      <protection locked="0"/>
    </xf>
    <xf numFmtId="0" fontId="43" fillId="0" borderId="0" xfId="0" applyFont="1"/>
    <xf numFmtId="0" fontId="0" fillId="0" borderId="0" xfId="0" applyFill="1" applyBorder="1"/>
    <xf numFmtId="0" fontId="2" fillId="0" borderId="0" xfId="0" applyFont="1" applyFill="1"/>
    <xf numFmtId="0" fontId="0" fillId="0" borderId="0" xfId="0" applyFill="1"/>
    <xf numFmtId="0" fontId="17" fillId="0" borderId="0" xfId="0" applyFont="1" applyFill="1" applyProtection="1">
      <protection locked="0"/>
    </xf>
    <xf numFmtId="0" fontId="30" fillId="0" borderId="8" xfId="0" applyFont="1" applyBorder="1" applyAlignment="1">
      <alignment horizontal="right" vertical="top"/>
    </xf>
    <xf numFmtId="164" fontId="0" fillId="0" borderId="0" xfId="0" applyNumberFormat="1"/>
    <xf numFmtId="0" fontId="45" fillId="0" borderId="9" xfId="0" applyFont="1" applyFill="1" applyBorder="1"/>
    <xf numFmtId="0" fontId="29" fillId="0" borderId="9" xfId="0" applyFont="1" applyFill="1" applyBorder="1"/>
    <xf numFmtId="0" fontId="22" fillId="0" borderId="9" xfId="0" applyFont="1" applyFill="1" applyBorder="1" applyAlignment="1">
      <alignment horizontal="left" indent="2"/>
    </xf>
    <xf numFmtId="0" fontId="48" fillId="0" borderId="11" xfId="0" applyFont="1" applyFill="1" applyBorder="1"/>
    <xf numFmtId="0" fontId="22" fillId="0" borderId="9" xfId="0" applyFont="1" applyFill="1" applyBorder="1"/>
    <xf numFmtId="0" fontId="22" fillId="0" borderId="12" xfId="0" applyFont="1" applyFill="1" applyBorder="1"/>
    <xf numFmtId="0" fontId="49" fillId="0" borderId="9" xfId="0" applyFont="1" applyFill="1" applyBorder="1"/>
    <xf numFmtId="0" fontId="45" fillId="0" borderId="9" xfId="0" applyFont="1" applyFill="1" applyBorder="1" applyAlignment="1">
      <alignment horizontal="left"/>
    </xf>
    <xf numFmtId="0" fontId="29" fillId="0" borderId="13" xfId="0" applyFont="1" applyFill="1" applyBorder="1"/>
    <xf numFmtId="0" fontId="48" fillId="0" borderId="9" xfId="0" applyFont="1" applyFill="1" applyBorder="1"/>
    <xf numFmtId="0" fontId="50" fillId="0" borderId="9" xfId="0" applyFont="1" applyFill="1" applyBorder="1"/>
    <xf numFmtId="0" fontId="51" fillId="0" borderId="9" xfId="0" applyFont="1" applyFill="1" applyBorder="1"/>
    <xf numFmtId="0" fontId="13" fillId="0" borderId="3" xfId="0" applyFont="1" applyFill="1" applyBorder="1"/>
    <xf numFmtId="0" fontId="5" fillId="0" borderId="0" xfId="0" applyFont="1" applyFill="1" applyBorder="1" applyAlignment="1"/>
    <xf numFmtId="0" fontId="6" fillId="0" borderId="0" xfId="0" applyFont="1" applyBorder="1" applyAlignment="1">
      <alignment vertical="center"/>
    </xf>
    <xf numFmtId="0" fontId="19" fillId="0" borderId="0" xfId="0" applyFont="1" applyBorder="1" applyAlignment="1">
      <alignment vertical="center"/>
    </xf>
    <xf numFmtId="0" fontId="19" fillId="0" borderId="0" xfId="0" applyFont="1" applyFill="1" applyBorder="1" applyAlignment="1">
      <alignment vertical="center" wrapText="1"/>
    </xf>
    <xf numFmtId="0" fontId="52" fillId="0" borderId="14" xfId="21" applyFont="1" applyBorder="1" applyProtection="1"/>
    <xf numFmtId="0" fontId="52" fillId="0" borderId="15" xfId="21" applyFont="1" applyBorder="1" applyProtection="1"/>
    <xf numFmtId="0" fontId="52" fillId="0" borderId="16" xfId="21" applyFont="1" applyBorder="1" applyProtection="1"/>
    <xf numFmtId="0" fontId="52" fillId="0" borderId="17" xfId="21" applyFont="1" applyBorder="1" applyProtection="1"/>
    <xf numFmtId="0" fontId="52" fillId="0" borderId="0" xfId="21" applyFont="1" applyBorder="1" applyProtection="1"/>
    <xf numFmtId="0" fontId="53" fillId="0" borderId="0" xfId="21" applyFont="1" applyBorder="1" applyAlignment="1" applyProtection="1">
      <alignment vertical="center"/>
    </xf>
    <xf numFmtId="0" fontId="53" fillId="0" borderId="18" xfId="21" applyFont="1" applyBorder="1" applyAlignment="1" applyProtection="1">
      <alignment vertical="center"/>
    </xf>
    <xf numFmtId="0" fontId="53" fillId="0" borderId="0" xfId="21" applyFont="1" applyBorder="1" applyAlignment="1" applyProtection="1">
      <alignment horizontal="center" vertical="center"/>
    </xf>
    <xf numFmtId="0" fontId="52" fillId="0" borderId="18" xfId="21" applyFont="1" applyBorder="1" applyProtection="1"/>
    <xf numFmtId="0" fontId="55" fillId="0" borderId="0" xfId="21" applyFont="1" applyBorder="1" applyAlignment="1" applyProtection="1">
      <alignment horizontal="center" vertical="center"/>
    </xf>
    <xf numFmtId="0" fontId="56" fillId="0" borderId="0" xfId="21" applyNumberFormat="1" applyFont="1" applyBorder="1" applyAlignment="1" applyProtection="1">
      <alignment horizontal="center" vertical="center"/>
    </xf>
    <xf numFmtId="0" fontId="56" fillId="0" borderId="18" xfId="21" applyNumberFormat="1" applyFont="1" applyBorder="1" applyAlignment="1" applyProtection="1">
      <alignment horizontal="center" vertical="center"/>
    </xf>
    <xf numFmtId="0" fontId="57" fillId="0" borderId="0" xfId="21" applyFont="1" applyBorder="1" applyProtection="1"/>
    <xf numFmtId="0" fontId="0" fillId="0" borderId="0" xfId="21" applyFont="1" applyBorder="1" applyProtection="1"/>
    <xf numFmtId="0" fontId="54" fillId="0" borderId="0" xfId="21" applyFont="1" applyBorder="1" applyAlignment="1" applyProtection="1">
      <alignment vertical="center"/>
    </xf>
    <xf numFmtId="0" fontId="54" fillId="0" borderId="0" xfId="21" applyFont="1" applyBorder="1" applyAlignment="1" applyProtection="1">
      <alignment horizontal="right" vertical="center"/>
    </xf>
    <xf numFmtId="0" fontId="58" fillId="36" borderId="0" xfId="21" applyFont="1" applyFill="1" applyBorder="1" applyAlignment="1" applyProtection="1">
      <alignment vertical="center"/>
    </xf>
    <xf numFmtId="0" fontId="58" fillId="0" borderId="0" xfId="21" applyFont="1" applyFill="1" applyBorder="1" applyAlignment="1" applyProtection="1">
      <alignment vertical="center"/>
    </xf>
    <xf numFmtId="0" fontId="58" fillId="0" borderId="18" xfId="21" applyFont="1" applyFill="1" applyBorder="1" applyAlignment="1" applyProtection="1">
      <alignment vertical="center"/>
    </xf>
    <xf numFmtId="0" fontId="58" fillId="36" borderId="0" xfId="21" applyFont="1" applyFill="1" applyBorder="1" applyAlignment="1" applyProtection="1">
      <alignment horizontal="left" vertical="center"/>
    </xf>
    <xf numFmtId="0" fontId="58" fillId="0" borderId="0" xfId="21" applyFont="1" applyFill="1" applyBorder="1" applyAlignment="1" applyProtection="1">
      <alignment horizontal="left" vertical="center"/>
    </xf>
    <xf numFmtId="0" fontId="58" fillId="0" borderId="18" xfId="21" applyFont="1" applyFill="1" applyBorder="1" applyAlignment="1" applyProtection="1">
      <alignment horizontal="left" vertical="center"/>
    </xf>
    <xf numFmtId="0" fontId="54" fillId="0" borderId="0" xfId="21" applyFont="1" applyFill="1" applyBorder="1" applyAlignment="1" applyProtection="1">
      <alignment vertical="center"/>
    </xf>
    <xf numFmtId="0" fontId="58" fillId="36" borderId="0" xfId="21" applyFont="1" applyFill="1" applyBorder="1" applyAlignment="1" applyProtection="1">
      <alignment vertical="center" wrapText="1"/>
    </xf>
    <xf numFmtId="0" fontId="58" fillId="0" borderId="0" xfId="21" applyFont="1" applyFill="1" applyBorder="1" applyAlignment="1" applyProtection="1">
      <alignment vertical="center" wrapText="1"/>
    </xf>
    <xf numFmtId="0" fontId="58" fillId="0" borderId="18" xfId="21" applyFont="1" applyFill="1" applyBorder="1" applyAlignment="1" applyProtection="1">
      <alignment vertical="center" wrapText="1"/>
    </xf>
    <xf numFmtId="0" fontId="58" fillId="0" borderId="0" xfId="21" applyFont="1" applyBorder="1" applyAlignment="1" applyProtection="1">
      <alignment vertical="center"/>
      <protection locked="0"/>
    </xf>
    <xf numFmtId="0" fontId="54" fillId="0" borderId="0" xfId="21" applyFont="1" applyFill="1" applyBorder="1" applyAlignment="1" applyProtection="1">
      <alignment horizontal="right" vertical="center"/>
    </xf>
    <xf numFmtId="0" fontId="58" fillId="0" borderId="0" xfId="21" applyFont="1" applyFill="1" applyBorder="1" applyAlignment="1" applyProtection="1">
      <alignment vertical="center"/>
      <protection locked="0"/>
    </xf>
    <xf numFmtId="0" fontId="58" fillId="0" borderId="0" xfId="21" applyFont="1" applyFill="1" applyBorder="1" applyAlignment="1" applyProtection="1">
      <alignment horizontal="left" vertical="center"/>
      <protection locked="0"/>
    </xf>
    <xf numFmtId="0" fontId="52" fillId="0" borderId="19" xfId="21" applyFont="1" applyBorder="1" applyProtection="1"/>
    <xf numFmtId="0" fontId="52" fillId="0" borderId="20" xfId="21" applyFont="1" applyBorder="1" applyProtection="1"/>
    <xf numFmtId="0" fontId="52" fillId="0" borderId="21" xfId="21" applyFont="1" applyBorder="1" applyProtection="1"/>
    <xf numFmtId="0" fontId="9" fillId="0" borderId="0" xfId="0" applyFont="1" applyBorder="1"/>
    <xf numFmtId="17" fontId="44" fillId="0" borderId="0" xfId="0" quotePrefix="1" applyNumberFormat="1" applyFont="1" applyBorder="1"/>
    <xf numFmtId="0" fontId="18" fillId="0" borderId="0" xfId="0" applyFont="1" applyFill="1" applyBorder="1" applyAlignment="1">
      <alignment vertical="top"/>
    </xf>
    <xf numFmtId="0" fontId="27" fillId="0" borderId="0" xfId="0" applyFont="1" applyFill="1" applyBorder="1" applyAlignment="1">
      <alignment vertical="top"/>
    </xf>
    <xf numFmtId="0" fontId="3" fillId="0" borderId="0" xfId="0" applyFont="1" applyFill="1" applyBorder="1" applyAlignment="1">
      <alignment wrapText="1"/>
    </xf>
    <xf numFmtId="0" fontId="10" fillId="0" borderId="0" xfId="0" applyFont="1" applyFill="1" applyBorder="1"/>
    <xf numFmtId="0" fontId="25" fillId="0" borderId="0" xfId="0" applyFont="1" applyFill="1" applyBorder="1" applyAlignment="1"/>
    <xf numFmtId="0" fontId="33" fillId="0" borderId="0" xfId="0" applyFont="1" applyFill="1" applyBorder="1" applyAlignment="1">
      <alignment vertical="top" wrapText="1"/>
    </xf>
    <xf numFmtId="0" fontId="25" fillId="0" borderId="0" xfId="20" applyFont="1"/>
    <xf numFmtId="0" fontId="18" fillId="0" borderId="0" xfId="20" applyFont="1"/>
    <xf numFmtId="0" fontId="22" fillId="0" borderId="0" xfId="20" applyFont="1"/>
    <xf numFmtId="0" fontId="22" fillId="0" borderId="0" xfId="20" applyFont="1" applyAlignment="1"/>
    <xf numFmtId="0" fontId="25" fillId="0" borderId="0" xfId="20" applyFont="1" applyAlignment="1"/>
    <xf numFmtId="0" fontId="0" fillId="0" borderId="0" xfId="20" applyFont="1"/>
    <xf numFmtId="0" fontId="18" fillId="0" borderId="0" xfId="20" applyFont="1" applyAlignment="1"/>
    <xf numFmtId="0" fontId="25" fillId="0" borderId="0" xfId="20" applyFont="1" applyAlignment="1">
      <alignment vertical="top"/>
    </xf>
    <xf numFmtId="0" fontId="18" fillId="0" borderId="0" xfId="20" applyFont="1" applyAlignment="1">
      <alignment horizontal="left" vertical="top" wrapText="1"/>
    </xf>
    <xf numFmtId="0" fontId="18" fillId="0" borderId="0" xfId="20" applyFont="1" applyAlignment="1">
      <alignment horizontal="justify" wrapText="1"/>
    </xf>
    <xf numFmtId="0" fontId="22" fillId="0" borderId="0" xfId="20" applyFont="1" applyAlignment="1">
      <alignment horizontal="right"/>
    </xf>
    <xf numFmtId="0" fontId="33" fillId="0" borderId="0" xfId="20" applyFont="1" applyAlignment="1">
      <alignment horizontal="left"/>
    </xf>
    <xf numFmtId="0" fontId="18" fillId="0" borderId="0" xfId="20" applyFont="1" applyAlignment="1">
      <alignment vertical="top"/>
    </xf>
    <xf numFmtId="0" fontId="18" fillId="0" borderId="0" xfId="20" applyFont="1" applyAlignment="1">
      <alignment vertical="top" wrapText="1"/>
    </xf>
    <xf numFmtId="0" fontId="31" fillId="36" borderId="0" xfId="20" applyFont="1" applyFill="1" applyAlignment="1">
      <alignment vertical="top"/>
    </xf>
    <xf numFmtId="0" fontId="31" fillId="36" borderId="0" xfId="20" applyFont="1" applyFill="1" applyAlignment="1">
      <alignment horizontal="right" vertical="top" wrapText="1"/>
    </xf>
    <xf numFmtId="0" fontId="31" fillId="36" borderId="0" xfId="20" applyFont="1" applyFill="1" applyAlignment="1">
      <alignment horizontal="center" vertical="top" wrapText="1"/>
    </xf>
    <xf numFmtId="0" fontId="31" fillId="0" borderId="8" xfId="20" applyFont="1" applyFill="1" applyBorder="1" applyAlignment="1">
      <alignment vertical="top"/>
    </xf>
    <xf numFmtId="0" fontId="23" fillId="0" borderId="8" xfId="20" applyFont="1" applyFill="1" applyBorder="1" applyAlignment="1">
      <alignment horizontal="left" vertical="top"/>
    </xf>
    <xf numFmtId="0" fontId="23" fillId="0" borderId="8" xfId="20" applyFont="1" applyFill="1" applyBorder="1" applyAlignment="1">
      <alignment vertical="top" wrapText="1"/>
    </xf>
    <xf numFmtId="0" fontId="23" fillId="0" borderId="8" xfId="20" applyFont="1" applyBorder="1" applyAlignment="1">
      <alignment horizontal="left" vertical="top" indent="1"/>
    </xf>
    <xf numFmtId="0" fontId="23" fillId="0" borderId="8" xfId="20" applyFont="1" applyBorder="1" applyAlignment="1">
      <alignment horizontal="left" vertical="top"/>
    </xf>
    <xf numFmtId="0" fontId="23" fillId="0" borderId="0" xfId="20" applyFont="1" applyAlignment="1">
      <alignment wrapText="1"/>
    </xf>
    <xf numFmtId="0" fontId="34" fillId="0" borderId="8" xfId="20" applyFont="1" applyFill="1" applyBorder="1" applyAlignment="1">
      <alignment vertical="top"/>
    </xf>
    <xf numFmtId="0" fontId="23" fillId="0" borderId="8" xfId="20" applyFont="1" applyFill="1" applyBorder="1" applyAlignment="1">
      <alignment vertical="top"/>
    </xf>
    <xf numFmtId="3" fontId="23" fillId="0" borderId="8" xfId="20" applyNumberFormat="1" applyFont="1" applyFill="1" applyBorder="1" applyAlignment="1">
      <alignment horizontal="left" vertical="top"/>
    </xf>
    <xf numFmtId="0" fontId="23" fillId="0" borderId="8" xfId="20" applyFont="1" applyFill="1" applyBorder="1" applyAlignment="1">
      <alignment horizontal="left" vertical="top" indent="1"/>
    </xf>
    <xf numFmtId="0" fontId="23" fillId="0" borderId="8" xfId="20" applyFont="1" applyFill="1" applyBorder="1" applyAlignment="1">
      <alignment horizontal="left" vertical="top" indent="2"/>
    </xf>
    <xf numFmtId="0" fontId="23" fillId="0" borderId="8" xfId="20" applyFont="1" applyBorder="1" applyAlignment="1">
      <alignment vertical="top" wrapText="1"/>
    </xf>
    <xf numFmtId="0" fontId="23" fillId="0" borderId="8" xfId="20" applyFont="1" applyFill="1" applyBorder="1" applyAlignment="1">
      <alignment horizontal="left" vertical="top" wrapText="1"/>
    </xf>
    <xf numFmtId="0" fontId="35" fillId="0" borderId="8" xfId="20" applyFont="1" applyFill="1" applyBorder="1" applyAlignment="1">
      <alignment vertical="top"/>
    </xf>
    <xf numFmtId="0" fontId="36" fillId="0" borderId="8" xfId="20" applyFont="1" applyFill="1" applyBorder="1" applyAlignment="1">
      <alignment vertical="top"/>
    </xf>
    <xf numFmtId="0" fontId="38" fillId="0" borderId="8" xfId="20" applyFont="1" applyFill="1" applyBorder="1" applyAlignment="1">
      <alignment vertical="top"/>
    </xf>
    <xf numFmtId="3" fontId="37" fillId="0" borderId="8" xfId="20" applyNumberFormat="1" applyFont="1" applyFill="1" applyBorder="1" applyAlignment="1">
      <alignment vertical="top" wrapText="1"/>
    </xf>
    <xf numFmtId="3" fontId="37" fillId="0" borderId="8" xfId="20" applyNumberFormat="1" applyFont="1" applyFill="1" applyBorder="1" applyAlignment="1">
      <alignment horizontal="left" vertical="top" indent="1"/>
    </xf>
    <xf numFmtId="164" fontId="23" fillId="0" borderId="8" xfId="20" quotePrefix="1" applyNumberFormat="1" applyFont="1" applyFill="1" applyBorder="1" applyAlignment="1">
      <alignment horizontal="left" vertical="top"/>
    </xf>
    <xf numFmtId="0" fontId="23" fillId="0" borderId="8" xfId="20" applyFont="1" applyBorder="1" applyAlignment="1">
      <alignment horizontal="left" vertical="top" wrapText="1" indent="1"/>
    </xf>
    <xf numFmtId="0" fontId="31" fillId="0" borderId="8" xfId="20" applyFont="1" applyBorder="1" applyAlignment="1">
      <alignment horizontal="left" vertical="top"/>
    </xf>
    <xf numFmtId="0" fontId="32" fillId="0" borderId="8" xfId="20" applyFont="1" applyFill="1" applyBorder="1" applyAlignment="1">
      <alignment vertical="top"/>
    </xf>
    <xf numFmtId="0" fontId="40" fillId="0" borderId="0" xfId="20" applyFont="1" applyFill="1" applyBorder="1" applyAlignment="1">
      <alignment vertical="center"/>
    </xf>
    <xf numFmtId="0" fontId="40" fillId="0" borderId="8" xfId="0" applyFont="1" applyFill="1" applyBorder="1" applyAlignment="1">
      <alignment vertical="center"/>
    </xf>
    <xf numFmtId="0" fontId="30" fillId="0" borderId="22" xfId="0" applyFont="1" applyBorder="1"/>
    <xf numFmtId="0" fontId="30" fillId="0" borderId="23" xfId="0" applyFont="1" applyBorder="1"/>
    <xf numFmtId="0" fontId="40" fillId="0" borderId="0" xfId="0" applyFont="1" applyFill="1" applyBorder="1" applyAlignment="1">
      <alignment vertical="center"/>
    </xf>
    <xf numFmtId="0" fontId="31" fillId="0" borderId="22" xfId="20" applyFont="1" applyFill="1" applyBorder="1" applyAlignment="1">
      <alignment vertical="top" wrapText="1"/>
    </xf>
    <xf numFmtId="0" fontId="23" fillId="0" borderId="0" xfId="20" applyFont="1" applyBorder="1" applyAlignment="1">
      <alignment horizontal="right" vertical="top" wrapText="1"/>
    </xf>
    <xf numFmtId="0" fontId="23" fillId="0" borderId="8" xfId="20" applyFont="1" applyFill="1" applyBorder="1" applyAlignment="1">
      <alignment horizontal="left" vertical="top" wrapText="1" indent="1"/>
    </xf>
    <xf numFmtId="0" fontId="23" fillId="0" borderId="8" xfId="20" applyFont="1" applyBorder="1" applyAlignment="1">
      <alignment horizontal="right" vertical="top" wrapText="1"/>
    </xf>
    <xf numFmtId="0" fontId="23" fillId="0" borderId="8" xfId="20" applyFont="1" applyFill="1" applyBorder="1" applyAlignment="1">
      <alignment horizontal="left" vertical="top" wrapText="1" indent="2"/>
    </xf>
    <xf numFmtId="3" fontId="23" fillId="0" borderId="8" xfId="20" applyNumberFormat="1" applyFont="1" applyFill="1" applyBorder="1" applyAlignment="1">
      <alignment vertical="top" wrapText="1"/>
    </xf>
    <xf numFmtId="0" fontId="31" fillId="0" borderId="8" xfId="20" applyFont="1" applyFill="1" applyBorder="1" applyAlignment="1">
      <alignment vertical="top" wrapText="1"/>
    </xf>
    <xf numFmtId="0" fontId="35" fillId="0" borderId="8" xfId="20" applyFont="1" applyFill="1" applyBorder="1" applyAlignment="1">
      <alignment vertical="top" wrapText="1"/>
    </xf>
    <xf numFmtId="0" fontId="31" fillId="0" borderId="8" xfId="20" applyFont="1" applyBorder="1" applyAlignment="1">
      <alignment horizontal="left" vertical="top" wrapText="1"/>
    </xf>
    <xf numFmtId="0" fontId="32" fillId="0" borderId="8" xfId="20" applyFont="1" applyFill="1" applyBorder="1" applyAlignment="1">
      <alignment vertical="top" wrapText="1"/>
    </xf>
    <xf numFmtId="0" fontId="42" fillId="0" borderId="8" xfId="20" applyFont="1" applyFill="1" applyBorder="1" applyAlignment="1">
      <alignment vertical="top" wrapText="1"/>
    </xf>
    <xf numFmtId="0" fontId="30" fillId="0" borderId="22" xfId="0" applyFont="1" applyFill="1" applyBorder="1" applyAlignment="1">
      <alignment vertical="center" wrapText="1"/>
    </xf>
    <xf numFmtId="0" fontId="30" fillId="0" borderId="0" xfId="0" applyFont="1" applyFill="1" applyBorder="1" applyAlignment="1">
      <alignment vertical="center" wrapText="1"/>
    </xf>
    <xf numFmtId="0" fontId="30" fillId="0" borderId="23" xfId="0" applyFont="1" applyFill="1" applyBorder="1" applyAlignment="1">
      <alignment vertical="center" wrapText="1"/>
    </xf>
    <xf numFmtId="0" fontId="4" fillId="36" borderId="6" xfId="20" applyNumberFormat="1" applyFont="1" applyFill="1" applyBorder="1" applyAlignment="1" applyProtection="1">
      <alignment horizontal="center"/>
    </xf>
    <xf numFmtId="0" fontId="12" fillId="0" borderId="0" xfId="0" applyFont="1" applyFill="1" applyAlignment="1"/>
    <xf numFmtId="0" fontId="14" fillId="0" borderId="1" xfId="0" applyFont="1" applyFill="1" applyBorder="1" applyAlignment="1"/>
    <xf numFmtId="0" fontId="0" fillId="0" borderId="2" xfId="0" applyFill="1" applyBorder="1" applyAlignment="1"/>
    <xf numFmtId="3" fontId="47" fillId="37" borderId="24" xfId="0" applyNumberFormat="1" applyFont="1" applyFill="1" applyBorder="1" applyAlignment="1"/>
    <xf numFmtId="0" fontId="45" fillId="36" borderId="6" xfId="20" applyNumberFormat="1" applyFont="1" applyFill="1" applyBorder="1" applyAlignment="1" applyProtection="1"/>
    <xf numFmtId="0" fontId="23" fillId="2" borderId="6" xfId="20" applyNumberFormat="1" applyFont="1" applyFill="1" applyBorder="1" applyAlignment="1" applyProtection="1">
      <alignment horizontal="right"/>
    </xf>
    <xf numFmtId="0" fontId="31" fillId="0" borderId="6" xfId="20" applyNumberFormat="1" applyFont="1" applyFill="1" applyBorder="1" applyAlignment="1" applyProtection="1"/>
    <xf numFmtId="0" fontId="23" fillId="0" borderId="6" xfId="20" applyNumberFormat="1" applyFont="1" applyFill="1" applyBorder="1" applyAlignment="1" applyProtection="1">
      <alignment horizontal="left" indent="1"/>
    </xf>
    <xf numFmtId="0" fontId="23" fillId="0" borderId="6" xfId="20" applyNumberFormat="1" applyFont="1" applyFill="1" applyBorder="1" applyAlignment="1" applyProtection="1">
      <alignment horizontal="left" indent="2"/>
    </xf>
    <xf numFmtId="0" fontId="35" fillId="0" borderId="6" xfId="20" applyNumberFormat="1" applyFont="1" applyFill="1" applyBorder="1" applyAlignment="1" applyProtection="1"/>
    <xf numFmtId="0" fontId="36" fillId="0" borderId="6" xfId="20" applyNumberFormat="1" applyFont="1" applyFill="1" applyBorder="1" applyAlignment="1" applyProtection="1"/>
    <xf numFmtId="0" fontId="23" fillId="0" borderId="6" xfId="20" applyNumberFormat="1" applyFont="1" applyFill="1" applyBorder="1" applyAlignment="1" applyProtection="1">
      <alignment horizontal="right"/>
    </xf>
    <xf numFmtId="0" fontId="38" fillId="0" borderId="6" xfId="20" applyNumberFormat="1" applyFont="1" applyFill="1" applyBorder="1" applyAlignment="1" applyProtection="1"/>
    <xf numFmtId="0" fontId="37" fillId="0" borderId="6" xfId="20" applyNumberFormat="1" applyFont="1" applyFill="1" applyBorder="1" applyAlignment="1" applyProtection="1">
      <alignment horizontal="left" indent="1"/>
    </xf>
    <xf numFmtId="0" fontId="32" fillId="0" borderId="6" xfId="20" applyNumberFormat="1" applyFont="1" applyFill="1" applyBorder="1" applyAlignment="1" applyProtection="1"/>
    <xf numFmtId="0" fontId="23" fillId="0" borderId="6" xfId="20" applyFont="1" applyFill="1" applyBorder="1" applyAlignment="1" applyProtection="1">
      <alignment horizontal="left" indent="1"/>
    </xf>
    <xf numFmtId="0" fontId="63" fillId="0" borderId="6" xfId="20" applyNumberFormat="1" applyFont="1" applyFill="1" applyBorder="1" applyAlignment="1" applyProtection="1"/>
    <xf numFmtId="164" fontId="3" fillId="0" borderId="6" xfId="0" applyNumberFormat="1" applyFont="1" applyFill="1" applyBorder="1"/>
    <xf numFmtId="164" fontId="3" fillId="0" borderId="6" xfId="0" applyNumberFormat="1" applyFont="1" applyFill="1" applyBorder="1" applyAlignment="1">
      <alignment horizontal="right"/>
    </xf>
    <xf numFmtId="0" fontId="3" fillId="0" borderId="6" xfId="0" applyFont="1" applyFill="1" applyBorder="1" applyAlignment="1">
      <alignment horizontal="right"/>
    </xf>
    <xf numFmtId="0" fontId="62" fillId="0" borderId="0" xfId="22" applyNumberFormat="1" applyFont="1" applyFill="1" applyBorder="1" applyAlignment="1" applyProtection="1">
      <alignment vertical="center"/>
    </xf>
    <xf numFmtId="0" fontId="62" fillId="0" borderId="2" xfId="22" applyNumberFormat="1" applyFont="1" applyFill="1" applyBorder="1" applyAlignment="1" applyProtection="1">
      <alignment horizontal="center" vertical="center"/>
    </xf>
    <xf numFmtId="0" fontId="64" fillId="0" borderId="0" xfId="20" applyNumberFormat="1" applyFont="1" applyAlignment="1" applyProtection="1">
      <alignment horizontal="right"/>
    </xf>
    <xf numFmtId="0" fontId="0" fillId="0" borderId="0" xfId="20" applyFont="1" applyBorder="1" applyAlignment="1" applyProtection="1"/>
    <xf numFmtId="0" fontId="65" fillId="0" borderId="0" xfId="20" applyNumberFormat="1" applyFont="1" applyBorder="1" applyAlignment="1" applyProtection="1"/>
    <xf numFmtId="0" fontId="64" fillId="0" borderId="0" xfId="20" applyNumberFormat="1" applyFont="1" applyAlignment="1" applyProtection="1"/>
    <xf numFmtId="1" fontId="20" fillId="0" borderId="1" xfId="0" applyNumberFormat="1" applyFont="1" applyFill="1" applyBorder="1" applyAlignment="1"/>
    <xf numFmtId="0" fontId="21" fillId="0" borderId="2" xfId="0" applyFont="1" applyFill="1" applyBorder="1" applyAlignment="1"/>
    <xf numFmtId="0" fontId="21" fillId="0" borderId="3" xfId="0" applyFont="1" applyFill="1" applyBorder="1" applyAlignment="1"/>
    <xf numFmtId="0" fontId="0" fillId="0" borderId="24" xfId="0" applyBorder="1" applyAlignment="1"/>
    <xf numFmtId="0" fontId="42" fillId="0" borderId="6" xfId="20" applyNumberFormat="1" applyFont="1" applyFill="1" applyBorder="1" applyAlignment="1" applyProtection="1"/>
    <xf numFmtId="0" fontId="23" fillId="0" borderId="6" xfId="20" applyNumberFormat="1" applyFont="1" applyFill="1" applyBorder="1" applyAlignment="1" applyProtection="1"/>
    <xf numFmtId="0" fontId="30" fillId="0" borderId="6" xfId="0" applyFont="1" applyFill="1" applyBorder="1" applyAlignment="1">
      <alignment horizontal="right"/>
    </xf>
    <xf numFmtId="164" fontId="3" fillId="0" borderId="6" xfId="0" applyNumberFormat="1" applyFont="1" applyBorder="1"/>
    <xf numFmtId="0" fontId="30" fillId="0" borderId="6" xfId="0" applyFont="1" applyFill="1" applyBorder="1"/>
    <xf numFmtId="0" fontId="30" fillId="0" borderId="6" xfId="0" applyFont="1" applyBorder="1" applyAlignment="1">
      <alignment horizontal="right"/>
    </xf>
    <xf numFmtId="0" fontId="15" fillId="37" borderId="6" xfId="0" applyFont="1" applyFill="1" applyBorder="1" applyAlignment="1">
      <alignment horizontal="right"/>
    </xf>
    <xf numFmtId="0" fontId="23" fillId="0" borderId="6" xfId="20" applyFont="1" applyBorder="1" applyAlignment="1" applyProtection="1">
      <alignment horizontal="right"/>
    </xf>
    <xf numFmtId="3" fontId="23" fillId="0" borderId="6" xfId="20" applyNumberFormat="1" applyFont="1" applyFill="1" applyBorder="1" applyProtection="1"/>
    <xf numFmtId="0" fontId="23" fillId="0" borderId="6" xfId="20" applyFont="1" applyFill="1" applyBorder="1" applyAlignment="1" applyProtection="1">
      <alignment horizontal="right"/>
    </xf>
    <xf numFmtId="0" fontId="0" fillId="2" borderId="6" xfId="20" applyNumberFormat="1" applyFont="1" applyFill="1" applyBorder="1" applyAlignment="1" applyProtection="1"/>
    <xf numFmtId="0" fontId="0" fillId="37" borderId="25" xfId="0" applyFill="1" applyBorder="1" applyAlignment="1"/>
    <xf numFmtId="0" fontId="4" fillId="36" borderId="26" xfId="20" applyNumberFormat="1" applyFont="1" applyFill="1" applyBorder="1" applyAlignment="1" applyProtection="1">
      <alignment horizontal="center"/>
    </xf>
    <xf numFmtId="164" fontId="46" fillId="0" borderId="6" xfId="0" applyNumberFormat="1" applyFont="1" applyFill="1" applyBorder="1"/>
    <xf numFmtId="0" fontId="22" fillId="0" borderId="6" xfId="0" applyFont="1" applyFill="1" applyBorder="1" applyAlignment="1">
      <alignment horizontal="left"/>
    </xf>
    <xf numFmtId="0" fontId="45" fillId="36" borderId="1" xfId="20" applyNumberFormat="1" applyFont="1" applyFill="1" applyBorder="1" applyAlignment="1" applyProtection="1"/>
    <xf numFmtId="0" fontId="12" fillId="0" borderId="0" xfId="0" applyFont="1" applyFill="1" applyBorder="1" applyAlignment="1"/>
    <xf numFmtId="0" fontId="12" fillId="0" borderId="0" xfId="0" applyFont="1" applyFill="1" applyBorder="1" applyAlignment="1">
      <alignment horizontal="left"/>
    </xf>
    <xf numFmtId="0" fontId="46" fillId="0" borderId="0" xfId="0" applyFont="1"/>
    <xf numFmtId="0" fontId="46" fillId="0" borderId="0" xfId="0" applyFont="1" applyAlignment="1">
      <alignment horizontal="right"/>
    </xf>
    <xf numFmtId="164" fontId="66" fillId="0" borderId="6" xfId="0" applyNumberFormat="1" applyFont="1" applyFill="1" applyBorder="1"/>
    <xf numFmtId="164" fontId="66" fillId="0" borderId="6" xfId="0" applyNumberFormat="1" applyFont="1" applyFill="1" applyBorder="1" applyAlignment="1">
      <alignment horizontal="right"/>
    </xf>
    <xf numFmtId="0" fontId="62" fillId="0" borderId="27" xfId="22" applyNumberFormat="1" applyFont="1" applyFill="1" applyBorder="1" applyAlignment="1" applyProtection="1">
      <alignment vertical="center"/>
    </xf>
    <xf numFmtId="164" fontId="66" fillId="0" borderId="6" xfId="0" applyNumberFormat="1" applyFont="1" applyBorder="1"/>
    <xf numFmtId="164" fontId="46" fillId="0" borderId="6" xfId="0" applyNumberFormat="1" applyFont="1" applyBorder="1"/>
    <xf numFmtId="164" fontId="0" fillId="0" borderId="6" xfId="0" applyNumberFormat="1" applyBorder="1"/>
    <xf numFmtId="164" fontId="0" fillId="0" borderId="6" xfId="0" applyNumberFormat="1" applyFill="1" applyBorder="1"/>
    <xf numFmtId="0" fontId="3" fillId="0" borderId="6" xfId="0" applyFont="1" applyFill="1" applyBorder="1"/>
    <xf numFmtId="0" fontId="3" fillId="0" borderId="6" xfId="0" applyFont="1" applyBorder="1"/>
    <xf numFmtId="0" fontId="53" fillId="0" borderId="0" xfId="21" applyFont="1" applyBorder="1" applyAlignment="1" applyProtection="1">
      <alignment horizontal="center"/>
    </xf>
    <xf numFmtId="0" fontId="53" fillId="0" borderId="18" xfId="21" applyFont="1" applyBorder="1" applyAlignment="1" applyProtection="1">
      <alignment horizontal="center"/>
    </xf>
    <xf numFmtId="0" fontId="54" fillId="0" borderId="0" xfId="21" applyFont="1" applyBorder="1" applyAlignment="1" applyProtection="1">
      <alignment horizontal="center" vertical="center"/>
    </xf>
    <xf numFmtId="0" fontId="54" fillId="0" borderId="18" xfId="21" applyFont="1" applyBorder="1" applyAlignment="1" applyProtection="1">
      <alignment horizontal="center" vertical="center"/>
    </xf>
    <xf numFmtId="0" fontId="85" fillId="0" borderId="0" xfId="19" applyFont="1" applyAlignment="1">
      <alignment horizontal="left" vertical="top" wrapText="1"/>
    </xf>
    <xf numFmtId="0" fontId="18" fillId="0" borderId="0" xfId="20" applyFont="1" applyAlignment="1">
      <alignment horizontal="left" wrapText="1" indent="1"/>
    </xf>
    <xf numFmtId="0" fontId="27" fillId="0" borderId="0" xfId="0" applyFont="1"/>
    <xf numFmtId="0" fontId="27" fillId="0" borderId="0" xfId="0" applyFont="1" applyAlignment="1">
      <alignment vertical="top"/>
    </xf>
    <xf numFmtId="0" fontId="18" fillId="0" borderId="0" xfId="20" applyFont="1" applyAlignment="1">
      <alignment horizontal="left" vertical="top" wrapText="1" indent="1"/>
    </xf>
    <xf numFmtId="0" fontId="18" fillId="0" borderId="0" xfId="20" applyFont="1" applyAlignment="1">
      <alignment horizontal="left" indent="1"/>
    </xf>
    <xf numFmtId="0" fontId="18" fillId="0" borderId="0" xfId="20" applyFont="1" applyAlignment="1">
      <alignment vertical="top" wrapText="1"/>
    </xf>
    <xf numFmtId="0" fontId="22" fillId="0" borderId="0" xfId="20" applyFont="1"/>
    <xf numFmtId="0" fontId="18" fillId="0" borderId="0" xfId="0" applyFont="1" applyAlignment="1">
      <alignment vertical="top" wrapText="1"/>
    </xf>
    <xf numFmtId="0" fontId="18" fillId="0" borderId="0" xfId="20" applyFont="1" applyAlignment="1">
      <alignment horizontal="left" vertical="top" wrapText="1"/>
    </xf>
    <xf numFmtId="0" fontId="18" fillId="0" borderId="0" xfId="20" applyFont="1" applyAlignment="1">
      <alignment horizontal="left" wrapText="1"/>
    </xf>
    <xf numFmtId="0" fontId="24" fillId="0" borderId="0" xfId="20" applyFont="1" applyAlignment="1">
      <alignment horizontal="center" wrapText="1"/>
    </xf>
    <xf numFmtId="0" fontId="22" fillId="2" borderId="0" xfId="20" applyFont="1" applyFill="1" applyAlignment="1">
      <alignment horizontal="center"/>
    </xf>
    <xf numFmtId="0" fontId="18" fillId="0" borderId="0" xfId="20" applyFont="1" applyAlignment="1">
      <alignment horizontal="center"/>
    </xf>
    <xf numFmtId="0" fontId="25" fillId="0" borderId="0" xfId="20" applyFont="1" applyAlignment="1">
      <alignment horizontal="left"/>
    </xf>
    <xf numFmtId="0" fontId="18" fillId="0" borderId="0" xfId="20" applyFont="1" applyAlignment="1"/>
    <xf numFmtId="0" fontId="23" fillId="0" borderId="22" xfId="20" applyFont="1" applyFill="1" applyBorder="1" applyAlignment="1">
      <alignment horizontal="left" vertical="center" wrapText="1"/>
    </xf>
    <xf numFmtId="0" fontId="23" fillId="0" borderId="23" xfId="20" applyFont="1" applyFill="1" applyBorder="1" applyAlignment="1">
      <alignment horizontal="left" vertical="center" wrapText="1"/>
    </xf>
    <xf numFmtId="0" fontId="40" fillId="3" borderId="8" xfId="20" applyFont="1" applyFill="1" applyBorder="1" applyAlignment="1">
      <alignment horizontal="center" vertical="center"/>
    </xf>
    <xf numFmtId="0" fontId="0" fillId="0" borderId="0" xfId="20" applyFont="1" applyAlignment="1">
      <alignment wrapText="1"/>
    </xf>
    <xf numFmtId="0" fontId="0" fillId="0" borderId="23" xfId="20" applyFont="1" applyBorder="1" applyAlignment="1">
      <alignment wrapText="1"/>
    </xf>
    <xf numFmtId="0" fontId="40" fillId="3" borderId="8" xfId="20" applyFont="1" applyFill="1" applyBorder="1" applyAlignment="1" applyProtection="1">
      <alignment horizontal="center" vertical="center"/>
    </xf>
    <xf numFmtId="1" fontId="20" fillId="0" borderId="1" xfId="0" applyNumberFormat="1" applyFont="1" applyFill="1" applyBorder="1" applyAlignment="1">
      <alignment horizontal="center"/>
    </xf>
    <xf numFmtId="1" fontId="20" fillId="0" borderId="2" xfId="0" applyNumberFormat="1" applyFont="1" applyFill="1" applyBorder="1" applyAlignment="1">
      <alignment horizontal="center"/>
    </xf>
    <xf numFmtId="1" fontId="20" fillId="0" borderId="3" xfId="0" applyNumberFormat="1" applyFont="1" applyFill="1" applyBorder="1" applyAlignment="1">
      <alignment horizontal="center"/>
    </xf>
    <xf numFmtId="0" fontId="64" fillId="0" borderId="27" xfId="20" applyNumberFormat="1" applyFont="1" applyBorder="1" applyAlignment="1" applyProtection="1">
      <alignment horizontal="right"/>
    </xf>
    <xf numFmtId="0" fontId="62" fillId="0" borderId="6" xfId="22" applyNumberFormat="1" applyFont="1" applyFill="1" applyBorder="1" applyAlignment="1" applyProtection="1">
      <alignment horizontal="center" vertical="center"/>
    </xf>
    <xf numFmtId="0" fontId="62" fillId="0" borderId="12" xfId="22" applyNumberFormat="1" applyFont="1" applyFill="1" applyBorder="1" applyAlignment="1" applyProtection="1">
      <alignment horizontal="center" vertical="center"/>
    </xf>
    <xf numFmtId="0" fontId="62" fillId="0" borderId="37" xfId="22" applyNumberFormat="1" applyFont="1" applyFill="1" applyBorder="1" applyAlignment="1" applyProtection="1">
      <alignment horizontal="center" vertical="center"/>
    </xf>
    <xf numFmtId="0" fontId="21" fillId="0" borderId="2" xfId="0" applyFont="1" applyFill="1" applyBorder="1" applyAlignment="1">
      <alignment horizontal="center"/>
    </xf>
    <xf numFmtId="0" fontId="21" fillId="0" borderId="3" xfId="0" applyFont="1" applyFill="1" applyBorder="1" applyAlignment="1">
      <alignment horizontal="center"/>
    </xf>
    <xf numFmtId="0" fontId="62" fillId="0" borderId="7" xfId="22" applyNumberFormat="1" applyFont="1" applyFill="1" applyBorder="1" applyAlignment="1" applyProtection="1">
      <alignment horizontal="center" vertical="center"/>
    </xf>
    <xf numFmtId="0" fontId="16" fillId="0" borderId="24" xfId="23" applyFont="1" applyBorder="1" applyAlignment="1" applyProtection="1"/>
    <xf numFmtId="0" fontId="16" fillId="0" borderId="9" xfId="23" applyFont="1" applyBorder="1" applyAlignment="1" applyProtection="1"/>
    <xf numFmtId="0" fontId="26" fillId="0" borderId="25" xfId="23" applyFont="1" applyBorder="1" applyAlignment="1" applyProtection="1">
      <alignment horizontal="left" vertical="center"/>
      <protection locked="0"/>
    </xf>
    <xf numFmtId="0" fontId="22" fillId="0" borderId="25" xfId="23" applyBorder="1" applyAlignment="1" applyProtection="1">
      <protection locked="0"/>
    </xf>
    <xf numFmtId="0" fontId="26" fillId="0" borderId="0" xfId="23" applyFont="1" applyBorder="1" applyAlignment="1" applyProtection="1">
      <alignment horizontal="left" vertical="center"/>
      <protection locked="0"/>
    </xf>
    <xf numFmtId="0" fontId="22" fillId="0" borderId="0" xfId="23" applyAlignment="1" applyProtection="1">
      <protection locked="0"/>
    </xf>
    <xf numFmtId="0" fontId="26" fillId="4" borderId="0" xfId="23" applyFont="1" applyFill="1" applyBorder="1" applyAlignment="1" applyProtection="1">
      <alignment horizontal="left" vertical="center"/>
      <protection locked="0"/>
    </xf>
    <xf numFmtId="0" fontId="26" fillId="4" borderId="5" xfId="23" applyFont="1" applyFill="1" applyBorder="1" applyAlignment="1" applyProtection="1">
      <alignment horizontal="left" vertical="center"/>
      <protection locked="0"/>
    </xf>
  </cellXfs>
  <cellStyles count="48">
    <cellStyle name="20% - Акцент1 2" xfId="1"/>
    <cellStyle name="20% - Акцент2 2" xfId="2"/>
    <cellStyle name="20% - Акцент3 2" xfId="3"/>
    <cellStyle name="20% - Акцент4 2" xfId="4"/>
    <cellStyle name="20% - Акцент5 2" xfId="5"/>
    <cellStyle name="20% - Акцент6 2" xfId="6"/>
    <cellStyle name="40% - Акцент1 2" xfId="7"/>
    <cellStyle name="40% - Акцент2 2" xfId="8"/>
    <cellStyle name="40% - Акцент3 2" xfId="9"/>
    <cellStyle name="40% - Акцент4 2" xfId="10"/>
    <cellStyle name="40% - Акцент5 2" xfId="11"/>
    <cellStyle name="40% - Акцент6 2" xfId="12"/>
    <cellStyle name="60% - Акцент1 2" xfId="13"/>
    <cellStyle name="60% - Акцент2 2" xfId="14"/>
    <cellStyle name="60% - Акцент3 2" xfId="15"/>
    <cellStyle name="60% - Акцент4 2" xfId="16"/>
    <cellStyle name="60% - Акцент5 2" xfId="17"/>
    <cellStyle name="60% - Акцент6 2" xfId="18"/>
    <cellStyle name="Hyperlink" xfId="19"/>
    <cellStyle name="Normal" xfId="20"/>
    <cellStyle name="Normal 2" xfId="21"/>
    <cellStyle name="Normal_Blank Template_GFSYQ_v2.3 Feb 2006" xfId="22"/>
    <cellStyle name="Normal_GYQ_ENG_NOFORMULA" xfId="23"/>
    <cellStyle name="Акцент1 2" xfId="24"/>
    <cellStyle name="Акцент2 2" xfId="25"/>
    <cellStyle name="Акцент3 2" xfId="26"/>
    <cellStyle name="Акцент4 2" xfId="27"/>
    <cellStyle name="Акцент5 2" xfId="28"/>
    <cellStyle name="Акцент6 2" xfId="29"/>
    <cellStyle name="Ввод  2" xfId="30"/>
    <cellStyle name="Вывод 2" xfId="31"/>
    <cellStyle name="Вычисление 2" xfId="32"/>
    <cellStyle name="Заголовок 1 2" xfId="33"/>
    <cellStyle name="Заголовок 2 2" xfId="34"/>
    <cellStyle name="Заголовок 3 2" xfId="35"/>
    <cellStyle name="Заголовок 4 2" xfId="36"/>
    <cellStyle name="Итог 2" xfId="37"/>
    <cellStyle name="Контрольная ячейка 2" xfId="38"/>
    <cellStyle name="Название 2" xfId="39"/>
    <cellStyle name="Нейтральный 2" xfId="40"/>
    <cellStyle name="Обычный" xfId="0" builtinId="0"/>
    <cellStyle name="Обычный 2" xfId="41"/>
    <cellStyle name="Плохой 2" xfId="42"/>
    <cellStyle name="Пояснение 2" xfId="43"/>
    <cellStyle name="Примечание 2" xfId="44"/>
    <cellStyle name="Связанная ячейка 2" xfId="45"/>
    <cellStyle name="Текст предупреждения 2" xfId="46"/>
    <cellStyle name="Хороший 2" xfId="4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95250</xdr:colOff>
      <xdr:row>2</xdr:row>
      <xdr:rowOff>57150</xdr:rowOff>
    </xdr:from>
    <xdr:to>
      <xdr:col>4</xdr:col>
      <xdr:colOff>323850</xdr:colOff>
      <xdr:row>10</xdr:row>
      <xdr:rowOff>123825</xdr:rowOff>
    </xdr:to>
    <xdr:pic>
      <xdr:nvPicPr>
        <xdr:cNvPr id="5478"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4825" y="409575"/>
          <a:ext cx="2028825" cy="2276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3427/AppData/Local/Microsoft/Windows/Temporary%20Internet%20Files/Content.Outlook/7XU5HAT2/english%2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page"/>
      <sheetName val="Instructions"/>
      <sheetName val="Glossary"/>
      <sheetName val="Stmt of Govt Operations"/>
      <sheetName val="Balance Sheet"/>
      <sheetName val="Sources &amp; Uses of Cash"/>
      <sheetName val="Report Form"/>
    </sheetNames>
    <sheetDataSet>
      <sheetData sheetId="0">
        <row r="8">
          <cell r="I8" t="str">
            <v>Russian Federation</v>
          </cell>
        </row>
        <row r="9">
          <cell r="I9" t="str">
            <v>922</v>
          </cell>
        </row>
        <row r="13">
          <cell r="I13" t="str">
            <v>Billion</v>
          </cell>
        </row>
      </sheetData>
      <sheetData sheetId="1"/>
      <sheetData sheetId="2"/>
      <sheetData sheetId="3"/>
      <sheetData sheetId="4"/>
      <sheetData sheetId="5"/>
      <sheetData sheetId="6">
        <row r="9">
          <cell r="I9" t="str">
            <v>GG</v>
          </cell>
        </row>
        <row r="10">
          <cell r="I10" t="str">
            <v>General Government</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stagodata@imf.org?subject=Inquiry" TargetMode="External"/><Relationship Id="rId1" Type="http://schemas.openxmlformats.org/officeDocument/2006/relationships/hyperlink" Target="http://datareportinghelp.imf.org/"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indexed="61"/>
    <pageSetUpPr fitToPage="1"/>
  </sheetPr>
  <dimension ref="B1:S18"/>
  <sheetViews>
    <sheetView workbookViewId="0">
      <selection activeCell="I8" sqref="I8"/>
    </sheetView>
  </sheetViews>
  <sheetFormatPr defaultColWidth="9.33203125" defaultRowHeight="12.75" x14ac:dyDescent="0.2"/>
  <cols>
    <col min="1" max="1" width="1.6640625" style="1" customWidth="1"/>
    <col min="2" max="2" width="5.5" style="1" customWidth="1"/>
    <col min="3" max="3" width="24.83203125" style="1" bestFit="1" customWidth="1"/>
    <col min="4" max="4" width="6.6640625" style="1" customWidth="1"/>
    <col min="5" max="7" width="9.6640625" style="1" customWidth="1"/>
    <col min="8" max="8" width="40.33203125" style="1" bestFit="1" customWidth="1"/>
    <col min="9" max="9" width="20" style="1" bestFit="1" customWidth="1"/>
    <col min="10" max="10" width="7.33203125" style="1" customWidth="1"/>
    <col min="11" max="12" width="27.6640625" style="1" customWidth="1"/>
    <col min="13" max="13" width="19.6640625" style="1" customWidth="1"/>
    <col min="14" max="14" width="2.33203125" style="1" customWidth="1"/>
    <col min="15" max="18" width="10.1640625" style="1" customWidth="1"/>
    <col min="19" max="16384" width="9.33203125" style="1"/>
  </cols>
  <sheetData>
    <row r="1" spans="2:19" ht="13.5" thickBot="1" x14ac:dyDescent="0.25"/>
    <row r="2" spans="2:19" ht="14.25" x14ac:dyDescent="0.25">
      <c r="B2" s="94"/>
      <c r="C2" s="95"/>
      <c r="D2" s="95"/>
      <c r="E2" s="95"/>
      <c r="F2" s="95"/>
      <c r="G2" s="95"/>
      <c r="H2" s="95"/>
      <c r="I2" s="95"/>
      <c r="J2" s="95"/>
      <c r="K2" s="96"/>
      <c r="L2" s="3"/>
      <c r="M2" s="3"/>
    </row>
    <row r="3" spans="2:19" ht="30.75" x14ac:dyDescent="0.5">
      <c r="B3" s="97"/>
      <c r="C3" s="98"/>
      <c r="D3" s="98"/>
      <c r="E3" s="98"/>
      <c r="F3" s="253" t="s">
        <v>37</v>
      </c>
      <c r="G3" s="253"/>
      <c r="H3" s="253"/>
      <c r="I3" s="253"/>
      <c r="J3" s="253"/>
      <c r="K3" s="254"/>
      <c r="L3" s="90"/>
      <c r="M3" s="3"/>
    </row>
    <row r="4" spans="2:19" ht="20.25" x14ac:dyDescent="0.25">
      <c r="B4" s="97"/>
      <c r="C4" s="98"/>
      <c r="D4" s="98"/>
      <c r="E4" s="98"/>
      <c r="F4" s="255" t="s">
        <v>38</v>
      </c>
      <c r="G4" s="255"/>
      <c r="H4" s="255"/>
      <c r="I4" s="255"/>
      <c r="J4" s="255"/>
      <c r="K4" s="256"/>
      <c r="L4" s="91"/>
      <c r="M4" s="3"/>
    </row>
    <row r="5" spans="2:19" ht="25.5" x14ac:dyDescent="0.25">
      <c r="B5" s="97"/>
      <c r="C5" s="98"/>
      <c r="D5" s="98"/>
      <c r="E5" s="98"/>
      <c r="F5" s="99"/>
      <c r="G5" s="99"/>
      <c r="H5" s="99"/>
      <c r="I5" s="99"/>
      <c r="J5" s="99"/>
      <c r="K5" s="100"/>
      <c r="L5" s="91"/>
      <c r="M5" s="3"/>
    </row>
    <row r="6" spans="2:19" ht="25.5" x14ac:dyDescent="0.25">
      <c r="B6" s="97"/>
      <c r="C6" s="98"/>
      <c r="D6" s="98"/>
      <c r="E6" s="98"/>
      <c r="F6" s="101"/>
      <c r="G6" s="101"/>
      <c r="H6" s="101"/>
      <c r="I6" s="98" t="s">
        <v>39</v>
      </c>
      <c r="J6" s="98"/>
      <c r="K6" s="102"/>
      <c r="L6" s="4"/>
      <c r="M6" s="3"/>
      <c r="O6" s="3"/>
    </row>
    <row r="7" spans="2:19" ht="20.25" x14ac:dyDescent="0.25">
      <c r="B7" s="97"/>
      <c r="C7" s="98"/>
      <c r="D7" s="98"/>
      <c r="E7" s="98"/>
      <c r="F7" s="103"/>
      <c r="G7" s="103"/>
      <c r="H7" s="103"/>
      <c r="I7" s="104"/>
      <c r="J7" s="104"/>
      <c r="K7" s="105"/>
      <c r="L7" s="92"/>
      <c r="M7" s="92"/>
      <c r="N7" s="3"/>
      <c r="O7" s="3"/>
    </row>
    <row r="8" spans="2:19" ht="17.25" x14ac:dyDescent="0.3">
      <c r="B8" s="97"/>
      <c r="C8" s="98"/>
      <c r="D8" s="106"/>
      <c r="E8" s="106"/>
      <c r="F8" s="107"/>
      <c r="G8" s="108"/>
      <c r="H8" s="109" t="s">
        <v>40</v>
      </c>
      <c r="I8" s="110" t="s">
        <v>41</v>
      </c>
      <c r="J8" s="111"/>
      <c r="K8" s="112"/>
      <c r="L8" s="92"/>
      <c r="M8" s="92"/>
      <c r="N8" s="3"/>
      <c r="O8" s="3"/>
    </row>
    <row r="9" spans="2:19" ht="17.25" x14ac:dyDescent="0.3">
      <c r="B9" s="97"/>
      <c r="C9" s="98"/>
      <c r="D9" s="106"/>
      <c r="E9" s="106"/>
      <c r="F9" s="108"/>
      <c r="G9" s="108"/>
      <c r="H9" s="109" t="s">
        <v>42</v>
      </c>
      <c r="I9" s="113" t="s">
        <v>43</v>
      </c>
      <c r="J9" s="114"/>
      <c r="K9" s="115"/>
      <c r="L9" s="92"/>
      <c r="M9" s="92"/>
      <c r="N9" s="3"/>
      <c r="O9" s="3"/>
    </row>
    <row r="10" spans="2:19" ht="17.25" x14ac:dyDescent="0.25">
      <c r="B10" s="97"/>
      <c r="C10" s="107"/>
      <c r="D10" s="116"/>
      <c r="E10" s="116"/>
      <c r="F10" s="116"/>
      <c r="G10" s="116"/>
      <c r="H10" s="109" t="s">
        <v>44</v>
      </c>
      <c r="I10" s="117" t="s">
        <v>45</v>
      </c>
      <c r="J10" s="118"/>
      <c r="K10" s="119"/>
      <c r="L10" s="92"/>
      <c r="M10" s="92"/>
      <c r="N10" s="3"/>
      <c r="O10" s="3"/>
    </row>
    <row r="11" spans="2:19" ht="17.25" x14ac:dyDescent="0.25">
      <c r="B11" s="97"/>
      <c r="C11" s="107"/>
      <c r="D11" s="116"/>
      <c r="E11" s="116"/>
      <c r="F11" s="116"/>
      <c r="G11" s="116"/>
      <c r="H11" s="109" t="s">
        <v>46</v>
      </c>
      <c r="I11" s="113" t="str">
        <f>Reporting_Sector_Name</f>
        <v>General Government</v>
      </c>
      <c r="J11" s="118"/>
      <c r="K11" s="119"/>
      <c r="L11" s="92"/>
      <c r="M11" s="92"/>
      <c r="N11" s="3"/>
      <c r="O11" s="3"/>
    </row>
    <row r="12" spans="2:19" ht="17.25" x14ac:dyDescent="0.25">
      <c r="B12" s="97"/>
      <c r="C12" s="98" t="s">
        <v>47</v>
      </c>
      <c r="D12" s="116"/>
      <c r="E12" s="116"/>
      <c r="F12" s="116"/>
      <c r="G12" s="116"/>
      <c r="H12" s="109" t="s">
        <v>48</v>
      </c>
      <c r="I12" s="120" t="s">
        <v>49</v>
      </c>
      <c r="J12" s="111"/>
      <c r="K12" s="112"/>
      <c r="L12" s="92"/>
      <c r="M12" s="92"/>
      <c r="N12" s="3"/>
      <c r="O12" s="3"/>
    </row>
    <row r="13" spans="2:19" ht="17.25" x14ac:dyDescent="0.25">
      <c r="B13" s="97"/>
      <c r="C13" s="98"/>
      <c r="D13" s="116"/>
      <c r="E13" s="116"/>
      <c r="F13" s="116"/>
      <c r="G13" s="116"/>
      <c r="H13" s="121" t="s">
        <v>50</v>
      </c>
      <c r="I13" s="122" t="s">
        <v>51</v>
      </c>
      <c r="J13" s="111"/>
      <c r="K13" s="112"/>
      <c r="L13" s="93"/>
      <c r="M13" s="93"/>
      <c r="N13" s="3"/>
      <c r="O13" s="3"/>
    </row>
    <row r="14" spans="2:19" ht="17.25" x14ac:dyDescent="0.25">
      <c r="B14" s="97"/>
      <c r="C14" s="98" t="s">
        <v>52</v>
      </c>
      <c r="D14" s="116"/>
      <c r="E14" s="116"/>
      <c r="F14" s="116"/>
      <c r="G14" s="116"/>
      <c r="H14" s="121" t="s">
        <v>53</v>
      </c>
      <c r="I14" s="123" t="s">
        <v>54</v>
      </c>
      <c r="J14" s="111"/>
      <c r="K14" s="112"/>
      <c r="L14" s="93"/>
      <c r="M14" s="93"/>
      <c r="N14" s="3"/>
      <c r="O14" s="3"/>
    </row>
    <row r="15" spans="2:19" ht="18.75" x14ac:dyDescent="0.3">
      <c r="B15" s="97"/>
      <c r="C15" s="98" t="s">
        <v>55</v>
      </c>
      <c r="D15" s="116"/>
      <c r="E15" s="116"/>
      <c r="F15" s="116"/>
      <c r="G15" s="116"/>
      <c r="H15" s="121" t="s">
        <v>56</v>
      </c>
      <c r="I15" s="123" t="s">
        <v>57</v>
      </c>
      <c r="J15" s="111"/>
      <c r="K15" s="112"/>
      <c r="L15" s="5"/>
      <c r="M15" s="5"/>
      <c r="N15" s="3"/>
      <c r="O15" s="3"/>
      <c r="P15" s="3"/>
      <c r="Q15" s="3"/>
      <c r="R15" s="3"/>
      <c r="S15" s="3"/>
    </row>
    <row r="16" spans="2:19" ht="16.5" thickBot="1" x14ac:dyDescent="0.3">
      <c r="B16" s="124"/>
      <c r="C16" s="125"/>
      <c r="D16" s="125"/>
      <c r="E16" s="125"/>
      <c r="F16" s="125"/>
      <c r="G16" s="125"/>
      <c r="H16" s="125"/>
      <c r="I16" s="125"/>
      <c r="J16" s="125"/>
      <c r="K16" s="126"/>
      <c r="L16" s="3"/>
      <c r="M16" s="127"/>
      <c r="N16" s="6"/>
      <c r="O16" s="6"/>
      <c r="P16" s="7"/>
      <c r="Q16" s="3"/>
      <c r="R16" s="3"/>
      <c r="S16" s="3"/>
    </row>
    <row r="17" spans="2:13" ht="15.75" x14ac:dyDescent="0.25">
      <c r="B17" s="128"/>
      <c r="C17" s="8"/>
      <c r="D17" s="3"/>
      <c r="E17" s="3"/>
      <c r="F17" s="8"/>
      <c r="G17" s="3"/>
      <c r="H17" s="6"/>
      <c r="I17" s="8"/>
      <c r="J17" s="7"/>
      <c r="K17" s="3"/>
      <c r="L17" s="3"/>
      <c r="M17" s="3"/>
    </row>
    <row r="18" spans="2:13" ht="9" customHeight="1" x14ac:dyDescent="0.2">
      <c r="B18" s="3"/>
      <c r="C18" s="3"/>
      <c r="D18" s="3"/>
      <c r="E18" s="3"/>
      <c r="F18" s="3"/>
      <c r="G18" s="3"/>
      <c r="H18" s="3"/>
      <c r="I18" s="3"/>
      <c r="J18" s="3"/>
      <c r="K18" s="3"/>
      <c r="L18" s="3"/>
      <c r="M18" s="3"/>
    </row>
  </sheetData>
  <mergeCells count="2">
    <mergeCell ref="F3:K3"/>
    <mergeCell ref="F4:K4"/>
  </mergeCells>
  <phoneticPr fontId="2" type="noConversion"/>
  <pageMargins left="0.55118110236220474" right="0.55118110236220474" top="0.98425196850393704" bottom="0.98425196850393704" header="0.51181102362204722" footer="0.51181102362204722"/>
  <pageSetup scale="73" orientation="landscape"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3"/>
  <sheetViews>
    <sheetView workbookViewId="0">
      <selection activeCell="E46" sqref="E46"/>
    </sheetView>
  </sheetViews>
  <sheetFormatPr defaultRowHeight="12.75" x14ac:dyDescent="0.2"/>
  <cols>
    <col min="1" max="1" width="6" customWidth="1"/>
    <col min="21" max="21" width="18.6640625" customWidth="1"/>
  </cols>
  <sheetData>
    <row r="1" spans="1:21" ht="15.75" x14ac:dyDescent="0.25">
      <c r="A1" s="268"/>
      <c r="B1" s="268"/>
      <c r="C1" s="268"/>
      <c r="D1" s="268"/>
      <c r="E1" s="268"/>
      <c r="F1" s="268"/>
      <c r="G1" s="268"/>
      <c r="H1" s="268"/>
      <c r="I1" s="268"/>
      <c r="J1" s="268"/>
      <c r="K1" s="268"/>
      <c r="L1" s="268"/>
      <c r="M1" s="268"/>
      <c r="N1" s="268"/>
      <c r="O1" s="268"/>
      <c r="P1" s="268"/>
      <c r="Q1" s="268"/>
      <c r="R1" s="268"/>
    </row>
    <row r="2" spans="1:21" ht="15.75" x14ac:dyDescent="0.25">
      <c r="A2" s="268" t="s">
        <v>58</v>
      </c>
      <c r="B2" s="268"/>
      <c r="C2" s="268"/>
      <c r="D2" s="268"/>
      <c r="E2" s="268"/>
      <c r="F2" s="268"/>
      <c r="G2" s="268"/>
      <c r="H2" s="268"/>
      <c r="I2" s="268"/>
      <c r="J2" s="268"/>
      <c r="K2" s="268"/>
      <c r="L2" s="268"/>
      <c r="M2" s="268"/>
      <c r="N2" s="268"/>
      <c r="O2" s="268"/>
      <c r="P2" s="268"/>
      <c r="Q2" s="268"/>
      <c r="R2" s="268"/>
      <c r="S2" s="35"/>
      <c r="T2" s="259"/>
      <c r="U2" s="259"/>
    </row>
    <row r="3" spans="1:21" ht="15.75" x14ac:dyDescent="0.25">
      <c r="A3" s="135"/>
      <c r="B3" s="136"/>
      <c r="C3" s="264"/>
      <c r="D3" s="264"/>
      <c r="E3" s="269" t="s">
        <v>59</v>
      </c>
      <c r="F3" s="269"/>
      <c r="G3" s="269"/>
      <c r="H3" s="269"/>
      <c r="I3" s="269"/>
      <c r="J3" s="269"/>
      <c r="K3" s="269"/>
      <c r="L3" s="269"/>
      <c r="M3" s="269"/>
      <c r="N3" s="269"/>
      <c r="O3" s="264"/>
      <c r="P3" s="264"/>
      <c r="Q3" s="264"/>
      <c r="R3" s="264"/>
      <c r="S3" s="259"/>
      <c r="T3" s="259"/>
      <c r="U3" s="26"/>
    </row>
    <row r="4" spans="1:21" x14ac:dyDescent="0.2">
      <c r="A4" s="135"/>
      <c r="B4" s="136"/>
      <c r="C4" s="137"/>
      <c r="D4" s="137"/>
      <c r="E4" s="137"/>
      <c r="F4" s="137"/>
      <c r="G4" s="138"/>
      <c r="H4" s="138"/>
      <c r="I4" s="138"/>
      <c r="J4" s="138"/>
      <c r="K4" s="137"/>
      <c r="L4" s="137"/>
      <c r="M4" s="137"/>
      <c r="N4" s="137"/>
      <c r="O4" s="137"/>
      <c r="P4" s="137"/>
      <c r="Q4" s="137"/>
      <c r="R4" s="137"/>
      <c r="S4" s="27"/>
      <c r="T4" s="27"/>
      <c r="U4" s="27"/>
    </row>
    <row r="5" spans="1:21" x14ac:dyDescent="0.2">
      <c r="A5" s="135"/>
      <c r="B5" s="270" t="s">
        <v>60</v>
      </c>
      <c r="C5" s="270"/>
      <c r="D5" s="270"/>
      <c r="E5" s="270"/>
      <c r="F5" s="270"/>
      <c r="G5" s="270"/>
      <c r="H5" s="270"/>
      <c r="I5" s="270"/>
      <c r="J5" s="270"/>
      <c r="K5" s="270"/>
      <c r="L5" s="270"/>
      <c r="M5" s="270"/>
      <c r="N5" s="270"/>
      <c r="O5" s="270"/>
      <c r="P5" s="270"/>
      <c r="Q5" s="270"/>
      <c r="R5" s="137"/>
      <c r="S5" s="25"/>
      <c r="T5" s="25"/>
      <c r="U5" s="25"/>
    </row>
    <row r="6" spans="1:21" x14ac:dyDescent="0.2">
      <c r="A6" s="135"/>
      <c r="B6" s="136"/>
      <c r="C6" s="137"/>
      <c r="D6" s="137"/>
      <c r="E6" s="137"/>
      <c r="F6" s="137"/>
      <c r="G6" s="138"/>
      <c r="H6" s="138"/>
      <c r="I6" s="138"/>
      <c r="J6" s="138"/>
      <c r="K6" s="137"/>
      <c r="L6" s="137"/>
      <c r="M6" s="137"/>
      <c r="N6" s="137"/>
      <c r="O6" s="137"/>
      <c r="P6" s="137"/>
      <c r="Q6" s="137"/>
      <c r="R6" s="137"/>
      <c r="S6" s="25"/>
      <c r="T6" s="25"/>
      <c r="U6" s="25"/>
    </row>
    <row r="7" spans="1:21" s="70" customFormat="1" ht="12" x14ac:dyDescent="0.2">
      <c r="A7" s="271" t="s">
        <v>61</v>
      </c>
      <c r="B7" s="271"/>
      <c r="C7" s="271"/>
      <c r="D7" s="271"/>
      <c r="E7" s="271"/>
      <c r="F7" s="271"/>
      <c r="G7" s="271"/>
      <c r="H7" s="271"/>
      <c r="I7" s="271"/>
      <c r="J7" s="271"/>
      <c r="K7" s="271"/>
      <c r="L7" s="271"/>
      <c r="M7" s="271"/>
      <c r="N7" s="271"/>
      <c r="O7" s="271"/>
      <c r="P7" s="271"/>
      <c r="Q7" s="271"/>
      <c r="R7" s="271"/>
      <c r="S7" s="38"/>
      <c r="T7" s="38"/>
      <c r="U7" s="38"/>
    </row>
    <row r="8" spans="1:21" s="70" customFormat="1" x14ac:dyDescent="0.2">
      <c r="A8" s="139"/>
      <c r="B8" s="140"/>
      <c r="C8" s="140"/>
      <c r="D8" s="140"/>
      <c r="E8" s="140"/>
      <c r="F8" s="140"/>
      <c r="G8" s="140"/>
      <c r="H8" s="140"/>
      <c r="I8" s="140"/>
      <c r="J8" s="140"/>
      <c r="K8" s="140"/>
      <c r="L8" s="140"/>
      <c r="M8" s="140"/>
      <c r="N8" s="140"/>
      <c r="O8" s="140"/>
      <c r="P8" s="140"/>
      <c r="Q8" s="140"/>
      <c r="R8" s="137"/>
      <c r="S8" s="39"/>
      <c r="T8" s="39"/>
      <c r="U8" s="39"/>
    </row>
    <row r="9" spans="1:21" s="70" customFormat="1" x14ac:dyDescent="0.2">
      <c r="A9" s="137"/>
      <c r="B9" s="139" t="s">
        <v>62</v>
      </c>
      <c r="C9" s="138"/>
      <c r="D9" s="138"/>
      <c r="E9" s="138"/>
      <c r="F9" s="138"/>
      <c r="G9" s="267" t="s">
        <v>63</v>
      </c>
      <c r="H9" s="267"/>
      <c r="I9" s="267"/>
      <c r="J9" s="267"/>
      <c r="K9" s="267"/>
      <c r="L9" s="267"/>
      <c r="M9" s="267"/>
      <c r="N9" s="267"/>
      <c r="O9" s="267"/>
      <c r="P9" s="267"/>
      <c r="Q9" s="267"/>
      <c r="R9" s="267"/>
      <c r="S9" s="40"/>
      <c r="T9" s="40"/>
      <c r="U9" s="40"/>
    </row>
    <row r="10" spans="1:21" x14ac:dyDescent="0.2">
      <c r="A10" s="137"/>
      <c r="B10" s="139" t="s">
        <v>64</v>
      </c>
      <c r="C10" s="139"/>
      <c r="D10" s="139"/>
      <c r="E10" s="139"/>
      <c r="F10" s="139"/>
      <c r="G10" s="272" t="s">
        <v>65</v>
      </c>
      <c r="H10" s="272"/>
      <c r="I10" s="272"/>
      <c r="J10" s="272"/>
      <c r="K10" s="272"/>
      <c r="L10" s="272"/>
      <c r="M10" s="272"/>
      <c r="N10" s="272"/>
      <c r="O10" s="272"/>
      <c r="P10" s="272"/>
      <c r="Q10" s="272"/>
      <c r="R10" s="272"/>
      <c r="S10" s="29"/>
      <c r="T10" s="29"/>
      <c r="U10" s="29"/>
    </row>
    <row r="11" spans="1:21" x14ac:dyDescent="0.2">
      <c r="A11" s="136"/>
      <c r="B11" s="142" t="s">
        <v>66</v>
      </c>
      <c r="C11" s="142"/>
      <c r="D11" s="142"/>
      <c r="E11" s="142"/>
      <c r="F11" s="142"/>
      <c r="G11" s="266" t="s">
        <v>67</v>
      </c>
      <c r="H11" s="266"/>
      <c r="I11" s="266"/>
      <c r="J11" s="266"/>
      <c r="K11" s="266"/>
      <c r="L11" s="266"/>
      <c r="M11" s="266"/>
      <c r="N11" s="266"/>
      <c r="O11" s="266"/>
      <c r="P11" s="266"/>
      <c r="Q11" s="266"/>
      <c r="R11" s="266"/>
      <c r="S11" s="30"/>
      <c r="T11" s="30"/>
      <c r="U11" s="30"/>
    </row>
    <row r="12" spans="1:21" x14ac:dyDescent="0.2">
      <c r="A12" s="136"/>
      <c r="B12" s="140"/>
      <c r="C12" s="140"/>
      <c r="D12" s="140"/>
      <c r="E12" s="140"/>
      <c r="F12" s="140"/>
      <c r="G12" s="140"/>
      <c r="H12" s="140"/>
      <c r="I12" s="140"/>
      <c r="J12" s="140"/>
      <c r="K12" s="140"/>
      <c r="L12" s="140"/>
      <c r="M12" s="140"/>
      <c r="N12" s="140"/>
      <c r="O12" s="140"/>
      <c r="P12" s="140"/>
      <c r="Q12" s="140"/>
      <c r="R12" s="144"/>
      <c r="S12" s="30"/>
      <c r="T12" s="30"/>
      <c r="U12" s="30"/>
    </row>
    <row r="13" spans="1:21" x14ac:dyDescent="0.2">
      <c r="A13" s="145" t="s">
        <v>35</v>
      </c>
      <c r="B13" s="266" t="s">
        <v>68</v>
      </c>
      <c r="C13" s="266"/>
      <c r="D13" s="266"/>
      <c r="E13" s="266"/>
      <c r="F13" s="266"/>
      <c r="G13" s="266"/>
      <c r="H13" s="266"/>
      <c r="I13" s="266"/>
      <c r="J13" s="266"/>
      <c r="K13" s="266"/>
      <c r="L13" s="266"/>
      <c r="M13" s="266"/>
      <c r="N13" s="266"/>
      <c r="O13" s="266"/>
      <c r="P13" s="266"/>
      <c r="Q13" s="266"/>
      <c r="R13" s="266"/>
      <c r="S13" s="30"/>
      <c r="T13" s="30"/>
      <c r="U13" s="30"/>
    </row>
    <row r="14" spans="1:21" x14ac:dyDescent="0.2">
      <c r="A14" s="145" t="s">
        <v>35</v>
      </c>
      <c r="B14" s="266" t="s">
        <v>69</v>
      </c>
      <c r="C14" s="266"/>
      <c r="D14" s="266"/>
      <c r="E14" s="266"/>
      <c r="F14" s="266"/>
      <c r="G14" s="266"/>
      <c r="H14" s="266"/>
      <c r="I14" s="266"/>
      <c r="J14" s="266"/>
      <c r="K14" s="266"/>
      <c r="L14" s="266"/>
      <c r="M14" s="266"/>
      <c r="N14" s="266"/>
      <c r="O14" s="266"/>
      <c r="P14" s="266"/>
      <c r="Q14" s="266"/>
      <c r="R14" s="266"/>
      <c r="S14" s="30"/>
      <c r="T14" s="30"/>
      <c r="U14" s="30"/>
    </row>
    <row r="15" spans="1:21" x14ac:dyDescent="0.2">
      <c r="A15" s="145" t="s">
        <v>35</v>
      </c>
      <c r="B15" s="266" t="s">
        <v>70</v>
      </c>
      <c r="C15" s="266"/>
      <c r="D15" s="266"/>
      <c r="E15" s="266"/>
      <c r="F15" s="266"/>
      <c r="G15" s="266"/>
      <c r="H15" s="266"/>
      <c r="I15" s="266"/>
      <c r="J15" s="266"/>
      <c r="K15" s="266"/>
      <c r="L15" s="266"/>
      <c r="M15" s="266"/>
      <c r="N15" s="266"/>
      <c r="O15" s="266"/>
      <c r="P15" s="266"/>
      <c r="Q15" s="266"/>
      <c r="R15" s="266"/>
    </row>
    <row r="16" spans="1:21" x14ac:dyDescent="0.2">
      <c r="A16" s="145" t="s">
        <v>35</v>
      </c>
      <c r="B16" s="146" t="s">
        <v>71</v>
      </c>
      <c r="C16" s="143"/>
      <c r="D16" s="143"/>
      <c r="E16" s="143"/>
      <c r="F16" s="143"/>
      <c r="G16" s="143"/>
      <c r="H16" s="143"/>
      <c r="I16" s="143"/>
      <c r="J16" s="143"/>
      <c r="K16" s="143"/>
      <c r="L16" s="143"/>
      <c r="M16" s="143"/>
      <c r="N16" s="143"/>
      <c r="O16" s="143"/>
      <c r="P16" s="143"/>
      <c r="Q16" s="143"/>
      <c r="R16" s="143"/>
      <c r="S16" s="28"/>
      <c r="T16" s="28"/>
      <c r="U16" s="28"/>
    </row>
    <row r="17" spans="1:21" x14ac:dyDescent="0.2">
      <c r="A17" s="140"/>
      <c r="B17" s="266" t="s">
        <v>72</v>
      </c>
      <c r="C17" s="266"/>
      <c r="D17" s="266"/>
      <c r="E17" s="266"/>
      <c r="F17" s="266"/>
      <c r="G17" s="266"/>
      <c r="H17" s="266"/>
      <c r="I17" s="266"/>
      <c r="J17" s="266"/>
      <c r="K17" s="266"/>
      <c r="L17" s="266"/>
      <c r="M17" s="266"/>
      <c r="N17" s="266"/>
      <c r="O17" s="266"/>
      <c r="P17" s="266"/>
      <c r="Q17" s="266"/>
      <c r="R17" s="266"/>
      <c r="S17" s="28"/>
      <c r="T17" s="28"/>
      <c r="U17" s="28"/>
    </row>
    <row r="18" spans="1:21" x14ac:dyDescent="0.2">
      <c r="A18" s="141" t="s">
        <v>0</v>
      </c>
      <c r="B18" s="258" t="s">
        <v>73</v>
      </c>
      <c r="C18" s="258"/>
      <c r="D18" s="258"/>
      <c r="E18" s="258"/>
      <c r="F18" s="258"/>
      <c r="G18" s="258"/>
      <c r="H18" s="258"/>
      <c r="I18" s="258"/>
      <c r="J18" s="258"/>
      <c r="K18" s="258"/>
      <c r="L18" s="258"/>
      <c r="M18" s="258"/>
      <c r="N18" s="258"/>
      <c r="O18" s="258"/>
      <c r="P18" s="258"/>
      <c r="Q18" s="258"/>
      <c r="R18" s="258"/>
    </row>
    <row r="19" spans="1:21" x14ac:dyDescent="0.2">
      <c r="A19" s="147" t="s">
        <v>1</v>
      </c>
      <c r="B19" s="261" t="s">
        <v>74</v>
      </c>
      <c r="C19" s="261"/>
      <c r="D19" s="261"/>
      <c r="E19" s="261"/>
      <c r="F19" s="261"/>
      <c r="G19" s="261"/>
      <c r="H19" s="261"/>
      <c r="I19" s="261"/>
      <c r="J19" s="261"/>
      <c r="K19" s="261"/>
      <c r="L19" s="261"/>
      <c r="M19" s="261"/>
      <c r="N19" s="261"/>
      <c r="O19" s="261"/>
      <c r="P19" s="261"/>
      <c r="Q19" s="261"/>
      <c r="R19" s="261"/>
      <c r="S19" s="28"/>
      <c r="T19" s="28"/>
      <c r="U19" s="28"/>
    </row>
    <row r="20" spans="1:21" x14ac:dyDescent="0.2">
      <c r="A20" s="147" t="s">
        <v>2</v>
      </c>
      <c r="B20" s="262" t="s">
        <v>75</v>
      </c>
      <c r="C20" s="262"/>
      <c r="D20" s="262"/>
      <c r="E20" s="262"/>
      <c r="F20" s="262"/>
      <c r="G20" s="262"/>
      <c r="H20" s="262"/>
      <c r="I20" s="262"/>
      <c r="J20" s="262"/>
      <c r="K20" s="262"/>
      <c r="L20" s="262"/>
      <c r="M20" s="262"/>
      <c r="N20" s="262"/>
      <c r="O20" s="262"/>
      <c r="P20" s="262"/>
      <c r="Q20" s="262"/>
      <c r="R20" s="262"/>
      <c r="S20" s="28"/>
      <c r="T20" s="28"/>
      <c r="U20" s="28"/>
    </row>
    <row r="21" spans="1:21" x14ac:dyDescent="0.2">
      <c r="A21" s="147" t="s">
        <v>3</v>
      </c>
      <c r="B21" s="261" t="s">
        <v>76</v>
      </c>
      <c r="C21" s="261"/>
      <c r="D21" s="261"/>
      <c r="E21" s="261"/>
      <c r="F21" s="261"/>
      <c r="G21" s="261"/>
      <c r="H21" s="261"/>
      <c r="I21" s="261"/>
      <c r="J21" s="261"/>
      <c r="K21" s="261"/>
      <c r="L21" s="261"/>
      <c r="M21" s="261"/>
      <c r="N21" s="261"/>
      <c r="O21" s="261"/>
      <c r="P21" s="261"/>
      <c r="Q21" s="261"/>
      <c r="R21" s="261"/>
      <c r="S21" s="28"/>
      <c r="T21" s="28"/>
      <c r="U21" s="28"/>
    </row>
    <row r="22" spans="1:21" x14ac:dyDescent="0.2">
      <c r="A22" s="147" t="s">
        <v>4</v>
      </c>
      <c r="B22" s="261" t="s">
        <v>77</v>
      </c>
      <c r="C22" s="261"/>
      <c r="D22" s="261"/>
      <c r="E22" s="261"/>
      <c r="F22" s="261"/>
      <c r="G22" s="261"/>
      <c r="H22" s="261"/>
      <c r="I22" s="261"/>
      <c r="J22" s="261"/>
      <c r="K22" s="261"/>
      <c r="L22" s="261"/>
      <c r="M22" s="261"/>
      <c r="N22" s="261"/>
      <c r="O22" s="261"/>
      <c r="P22" s="261"/>
      <c r="Q22" s="261"/>
      <c r="R22" s="261"/>
      <c r="S22" s="28"/>
      <c r="T22" s="28"/>
      <c r="U22" s="28"/>
    </row>
    <row r="23" spans="1:21" x14ac:dyDescent="0.2">
      <c r="A23" s="147" t="s">
        <v>5</v>
      </c>
      <c r="B23" s="261" t="s">
        <v>78</v>
      </c>
      <c r="C23" s="261"/>
      <c r="D23" s="261"/>
      <c r="E23" s="261"/>
      <c r="F23" s="261"/>
      <c r="G23" s="261"/>
      <c r="H23" s="261"/>
      <c r="I23" s="261"/>
      <c r="J23" s="261"/>
      <c r="K23" s="261"/>
      <c r="L23" s="261"/>
      <c r="M23" s="261"/>
      <c r="N23" s="261"/>
      <c r="O23" s="261"/>
      <c r="P23" s="261"/>
      <c r="Q23" s="261"/>
      <c r="R23" s="261"/>
      <c r="S23" s="28"/>
      <c r="T23" s="28"/>
      <c r="U23" s="28"/>
    </row>
    <row r="24" spans="1:21" x14ac:dyDescent="0.2">
      <c r="A24" s="147" t="s">
        <v>6</v>
      </c>
      <c r="B24" s="261" t="s">
        <v>79</v>
      </c>
      <c r="C24" s="261"/>
      <c r="D24" s="261"/>
      <c r="E24" s="261"/>
      <c r="F24" s="261"/>
      <c r="G24" s="261"/>
      <c r="H24" s="261"/>
      <c r="I24" s="261"/>
      <c r="J24" s="261"/>
      <c r="K24" s="261"/>
      <c r="L24" s="261"/>
      <c r="M24" s="261"/>
      <c r="N24" s="261"/>
      <c r="O24" s="261"/>
      <c r="P24" s="261"/>
      <c r="Q24" s="261"/>
      <c r="R24" s="261"/>
      <c r="S24" s="28"/>
      <c r="T24" s="28"/>
      <c r="U24" s="28"/>
    </row>
    <row r="25" spans="1:21" x14ac:dyDescent="0.2">
      <c r="A25" s="147"/>
      <c r="B25" s="263"/>
      <c r="C25" s="263"/>
      <c r="D25" s="263"/>
      <c r="E25" s="263"/>
      <c r="F25" s="263"/>
      <c r="G25" s="263"/>
      <c r="H25" s="263"/>
      <c r="I25" s="263"/>
      <c r="J25" s="263"/>
      <c r="K25" s="263"/>
      <c r="L25" s="263"/>
      <c r="M25" s="263"/>
      <c r="N25" s="263"/>
      <c r="O25" s="263"/>
      <c r="P25" s="263"/>
      <c r="Q25" s="263"/>
      <c r="R25" s="148"/>
      <c r="S25" s="28"/>
      <c r="T25" s="28"/>
      <c r="U25" s="28"/>
    </row>
    <row r="26" spans="1:21" x14ac:dyDescent="0.2">
      <c r="A26" s="147"/>
      <c r="B26" s="257" t="s">
        <v>80</v>
      </c>
      <c r="C26" s="257"/>
      <c r="D26" s="257"/>
      <c r="E26" s="257"/>
      <c r="F26" s="257"/>
      <c r="G26" s="257"/>
      <c r="H26" s="257"/>
      <c r="I26" s="257"/>
      <c r="J26" s="257"/>
      <c r="K26" s="257"/>
      <c r="L26" s="257"/>
      <c r="M26" s="257"/>
      <c r="N26" s="257"/>
      <c r="O26" s="257"/>
      <c r="P26" s="257"/>
      <c r="Q26" s="257"/>
      <c r="R26" s="257"/>
      <c r="S26" s="28"/>
      <c r="T26" s="265"/>
      <c r="U26" s="265"/>
    </row>
    <row r="27" spans="1:21" x14ac:dyDescent="0.2">
      <c r="A27" s="147"/>
      <c r="B27" s="257" t="s">
        <v>81</v>
      </c>
      <c r="C27" s="257"/>
      <c r="D27" s="257"/>
      <c r="E27" s="257"/>
      <c r="F27" s="257"/>
      <c r="G27" s="257"/>
      <c r="H27" s="257"/>
      <c r="I27" s="257"/>
      <c r="J27" s="257"/>
      <c r="K27" s="257"/>
      <c r="L27" s="257"/>
      <c r="M27" s="257"/>
      <c r="N27" s="257"/>
      <c r="O27" s="257"/>
      <c r="P27" s="257"/>
      <c r="Q27" s="257"/>
      <c r="R27" s="257"/>
      <c r="S27" s="37"/>
      <c r="T27" s="37"/>
      <c r="U27" s="37"/>
    </row>
    <row r="28" spans="1:21" ht="12.75" customHeight="1" x14ac:dyDescent="0.2">
      <c r="A28" s="129"/>
      <c r="B28" s="134"/>
      <c r="C28" s="134"/>
      <c r="D28" s="134"/>
      <c r="E28" s="134"/>
      <c r="F28" s="134"/>
      <c r="G28" s="134"/>
      <c r="H28" s="134"/>
      <c r="I28" s="134"/>
      <c r="J28" s="134"/>
      <c r="K28" s="134"/>
      <c r="L28" s="134"/>
      <c r="M28" s="134"/>
      <c r="N28" s="134"/>
      <c r="O28" s="134"/>
      <c r="P28" s="134"/>
      <c r="Q28" s="134"/>
      <c r="R28" s="134"/>
      <c r="S28" s="37"/>
      <c r="T28" s="37"/>
      <c r="U28" s="37"/>
    </row>
    <row r="29" spans="1:21" ht="8.25" customHeight="1" x14ac:dyDescent="0.2">
      <c r="A29" s="130"/>
      <c r="B29" s="130"/>
      <c r="C29" s="130"/>
      <c r="D29" s="130"/>
      <c r="E29" s="130"/>
      <c r="F29" s="130"/>
      <c r="G29" s="130"/>
      <c r="H29" s="130"/>
      <c r="I29" s="130"/>
      <c r="J29" s="130"/>
      <c r="K29" s="130"/>
      <c r="L29" s="130"/>
      <c r="M29" s="130"/>
      <c r="N29" s="130"/>
      <c r="O29" s="130"/>
      <c r="P29" s="130"/>
      <c r="Q29" s="130"/>
      <c r="R29" s="130"/>
      <c r="S29" s="31"/>
      <c r="T29" s="260"/>
      <c r="U29" s="260"/>
    </row>
    <row r="30" spans="1:21" x14ac:dyDescent="0.2">
      <c r="A30" s="130"/>
      <c r="B30" s="133"/>
      <c r="C30" s="133"/>
      <c r="D30" s="36"/>
      <c r="E30" s="36"/>
      <c r="F30" s="36"/>
      <c r="G30" s="36"/>
      <c r="H30" s="36"/>
      <c r="I30" s="36"/>
      <c r="J30" s="36"/>
      <c r="K30" s="36"/>
      <c r="L30" s="36"/>
      <c r="M30" s="36"/>
      <c r="N30" s="36"/>
      <c r="O30" s="36"/>
      <c r="P30" s="36"/>
      <c r="Q30" s="36"/>
      <c r="R30" s="36"/>
      <c r="S30" s="36"/>
      <c r="T30" s="259"/>
      <c r="U30" s="259"/>
    </row>
    <row r="31" spans="1:21" x14ac:dyDescent="0.2">
      <c r="A31" s="131"/>
      <c r="B31" s="131"/>
      <c r="C31" s="131"/>
      <c r="D31" s="36"/>
      <c r="E31" s="36"/>
      <c r="F31" s="36"/>
      <c r="G31" s="36"/>
      <c r="H31" s="36"/>
      <c r="I31" s="36"/>
      <c r="J31" s="36"/>
      <c r="K31" s="36"/>
      <c r="L31" s="36"/>
      <c r="M31" s="36"/>
      <c r="N31" s="36"/>
      <c r="O31" s="36"/>
      <c r="P31" s="36"/>
      <c r="Q31" s="36"/>
      <c r="R31" s="36"/>
      <c r="S31" s="32"/>
      <c r="T31" s="32"/>
      <c r="U31" s="32"/>
    </row>
    <row r="32" spans="1:21" ht="15.75" x14ac:dyDescent="0.25">
      <c r="A32" s="132"/>
      <c r="B32" s="71"/>
      <c r="C32" s="71"/>
      <c r="D32" s="36"/>
      <c r="E32" s="36"/>
      <c r="F32" s="36"/>
      <c r="G32" s="36"/>
      <c r="H32" s="36"/>
      <c r="I32" s="36"/>
      <c r="J32" s="36"/>
      <c r="K32" s="36"/>
      <c r="L32" s="36"/>
      <c r="M32" s="36"/>
      <c r="N32" s="36"/>
      <c r="O32" s="36"/>
      <c r="P32" s="36"/>
      <c r="Q32" s="36"/>
      <c r="R32" s="36"/>
    </row>
    <row r="33" spans="1:18" x14ac:dyDescent="0.2">
      <c r="A33" s="71"/>
      <c r="B33" s="71"/>
      <c r="C33" s="71"/>
      <c r="D33" s="36"/>
      <c r="E33" s="36"/>
      <c r="F33" s="36"/>
      <c r="G33" s="36"/>
      <c r="H33" s="36"/>
      <c r="I33" s="36"/>
      <c r="J33" s="36"/>
      <c r="K33" s="36"/>
      <c r="L33" s="36"/>
      <c r="M33" s="36"/>
      <c r="N33" s="36"/>
      <c r="O33" s="36"/>
      <c r="P33" s="36"/>
      <c r="Q33" s="36"/>
      <c r="R33" s="36"/>
    </row>
    <row r="34" spans="1:18" x14ac:dyDescent="0.2">
      <c r="A34" s="71"/>
      <c r="B34" s="71"/>
      <c r="C34" s="71"/>
      <c r="D34" s="36"/>
      <c r="E34" s="36"/>
      <c r="F34" s="36"/>
      <c r="G34" s="36"/>
      <c r="H34" s="36"/>
      <c r="I34" s="36"/>
      <c r="J34" s="36"/>
      <c r="K34" s="36"/>
      <c r="L34" s="36"/>
      <c r="M34" s="36"/>
      <c r="N34" s="36"/>
      <c r="O34" s="36"/>
      <c r="P34" s="36"/>
      <c r="Q34" s="36"/>
      <c r="R34" s="36"/>
    </row>
    <row r="35" spans="1:18" x14ac:dyDescent="0.2">
      <c r="A35" s="71"/>
      <c r="B35" s="71"/>
      <c r="C35" s="71"/>
      <c r="D35" s="36"/>
      <c r="E35" s="36"/>
      <c r="F35" s="36"/>
      <c r="G35" s="36"/>
      <c r="H35" s="36"/>
      <c r="I35" s="36"/>
      <c r="J35" s="36"/>
      <c r="K35" s="36"/>
      <c r="L35" s="36"/>
      <c r="M35" s="36"/>
      <c r="N35" s="36"/>
      <c r="O35" s="36"/>
      <c r="P35" s="36"/>
      <c r="Q35" s="36"/>
      <c r="R35" s="36"/>
    </row>
    <row r="36" spans="1:18" x14ac:dyDescent="0.2">
      <c r="A36" s="71"/>
      <c r="B36" s="71"/>
      <c r="C36" s="71"/>
      <c r="D36" s="36"/>
      <c r="E36" s="36"/>
      <c r="F36" s="36"/>
      <c r="G36" s="36"/>
      <c r="H36" s="36"/>
      <c r="I36" s="36"/>
      <c r="J36" s="36"/>
      <c r="K36" s="36"/>
      <c r="L36" s="36"/>
      <c r="M36" s="36"/>
      <c r="N36" s="36"/>
      <c r="O36" s="36"/>
      <c r="P36" s="36"/>
      <c r="Q36" s="36"/>
      <c r="R36" s="36"/>
    </row>
    <row r="37" spans="1:18" x14ac:dyDescent="0.2">
      <c r="A37" s="71"/>
      <c r="B37" s="71"/>
      <c r="C37" s="71"/>
      <c r="D37" s="36"/>
      <c r="E37" s="36"/>
      <c r="F37" s="36"/>
      <c r="G37" s="36"/>
      <c r="H37" s="36"/>
      <c r="I37" s="36"/>
      <c r="J37" s="36"/>
      <c r="K37" s="36"/>
      <c r="L37" s="36"/>
      <c r="M37" s="36"/>
      <c r="N37" s="36"/>
      <c r="O37" s="36"/>
      <c r="P37" s="36"/>
      <c r="Q37" s="36"/>
      <c r="R37" s="36"/>
    </row>
    <row r="38" spans="1:18" x14ac:dyDescent="0.2">
      <c r="A38" s="71"/>
      <c r="B38" s="71"/>
      <c r="C38" s="71"/>
      <c r="D38" s="36"/>
      <c r="E38" s="36"/>
      <c r="F38" s="36"/>
      <c r="G38" s="36"/>
      <c r="H38" s="36"/>
      <c r="I38" s="36"/>
      <c r="J38" s="36"/>
      <c r="K38" s="36"/>
      <c r="L38" s="36"/>
      <c r="M38" s="36"/>
      <c r="N38" s="36"/>
      <c r="O38" s="36"/>
      <c r="P38" s="36"/>
      <c r="Q38" s="36"/>
      <c r="R38" s="36"/>
    </row>
    <row r="39" spans="1:18" x14ac:dyDescent="0.2">
      <c r="A39" s="71"/>
      <c r="B39" s="71"/>
      <c r="C39" s="71"/>
      <c r="D39" s="36"/>
      <c r="E39" s="36"/>
      <c r="F39" s="36"/>
      <c r="G39" s="36"/>
      <c r="H39" s="36"/>
      <c r="I39" s="36"/>
      <c r="J39" s="36"/>
      <c r="K39" s="36"/>
      <c r="L39" s="36"/>
      <c r="M39" s="36"/>
      <c r="N39" s="36"/>
      <c r="O39" s="36"/>
      <c r="P39" s="36"/>
      <c r="Q39" s="36"/>
      <c r="R39" s="36"/>
    </row>
    <row r="40" spans="1:18" x14ac:dyDescent="0.2">
      <c r="A40" s="71"/>
      <c r="B40" s="71"/>
      <c r="C40" s="71"/>
      <c r="D40" s="36"/>
      <c r="E40" s="36"/>
      <c r="F40" s="36"/>
      <c r="G40" s="36"/>
      <c r="H40" s="36"/>
      <c r="I40" s="36"/>
      <c r="J40" s="36"/>
      <c r="K40" s="36"/>
      <c r="L40" s="36"/>
      <c r="M40" s="36"/>
      <c r="N40" s="36"/>
      <c r="O40" s="36"/>
      <c r="P40" s="36"/>
      <c r="Q40" s="36"/>
      <c r="R40" s="36"/>
    </row>
    <row r="41" spans="1:18" x14ac:dyDescent="0.2">
      <c r="A41" s="71"/>
      <c r="B41" s="71"/>
      <c r="C41" s="71"/>
      <c r="D41" s="36"/>
      <c r="E41" s="36"/>
      <c r="F41" s="36"/>
      <c r="G41" s="36"/>
      <c r="H41" s="36"/>
      <c r="I41" s="36"/>
      <c r="J41" s="36"/>
      <c r="K41" s="36"/>
      <c r="L41" s="36"/>
      <c r="M41" s="36"/>
      <c r="N41" s="36"/>
      <c r="O41" s="36"/>
      <c r="P41" s="36"/>
      <c r="Q41" s="36"/>
      <c r="R41" s="36"/>
    </row>
    <row r="42" spans="1:18" x14ac:dyDescent="0.2">
      <c r="A42" s="71"/>
      <c r="B42" s="71"/>
      <c r="C42" s="71"/>
      <c r="D42" s="36"/>
      <c r="E42" s="36"/>
      <c r="F42" s="36"/>
      <c r="G42" s="36"/>
      <c r="H42" s="36"/>
      <c r="I42" s="36"/>
      <c r="J42" s="36"/>
      <c r="K42" s="36"/>
      <c r="L42" s="36"/>
      <c r="M42" s="36"/>
      <c r="N42" s="36"/>
      <c r="O42" s="36"/>
      <c r="P42" s="36"/>
      <c r="Q42" s="36"/>
      <c r="R42" s="36"/>
    </row>
    <row r="43" spans="1:18" x14ac:dyDescent="0.2">
      <c r="A43" s="71"/>
      <c r="B43" s="71"/>
      <c r="C43" s="71"/>
      <c r="D43" s="36"/>
      <c r="E43" s="36"/>
      <c r="F43" s="36"/>
      <c r="G43" s="36"/>
      <c r="H43" s="36"/>
      <c r="I43" s="36"/>
      <c r="J43" s="36"/>
      <c r="K43" s="36"/>
      <c r="L43" s="36"/>
      <c r="M43" s="36"/>
      <c r="N43" s="36"/>
      <c r="O43" s="36"/>
      <c r="P43" s="36"/>
      <c r="Q43" s="36"/>
      <c r="R43" s="36"/>
    </row>
  </sheetData>
  <mergeCells count="37">
    <mergeCell ref="B17:R17"/>
    <mergeCell ref="B24:R24"/>
    <mergeCell ref="B23:R23"/>
    <mergeCell ref="A1:R1"/>
    <mergeCell ref="E3:N3"/>
    <mergeCell ref="B5:Q5"/>
    <mergeCell ref="A7:R7"/>
    <mergeCell ref="G10:R10"/>
    <mergeCell ref="T2:U2"/>
    <mergeCell ref="C3:D3"/>
    <mergeCell ref="T26:U26"/>
    <mergeCell ref="B21:R21"/>
    <mergeCell ref="O3:P3"/>
    <mergeCell ref="Q3:R3"/>
    <mergeCell ref="B15:R15"/>
    <mergeCell ref="G11:R11"/>
    <mergeCell ref="G9:R9"/>
    <mergeCell ref="B13:R13"/>
    <mergeCell ref="A2:R2"/>
    <mergeCell ref="S3:T3"/>
    <mergeCell ref="B14:R14"/>
    <mergeCell ref="B25:C25"/>
    <mergeCell ref="D25:E25"/>
    <mergeCell ref="F25:G25"/>
    <mergeCell ref="B27:R27"/>
    <mergeCell ref="B18:R18"/>
    <mergeCell ref="T30:U30"/>
    <mergeCell ref="T29:U29"/>
    <mergeCell ref="B22:R22"/>
    <mergeCell ref="B20:R20"/>
    <mergeCell ref="B19:R19"/>
    <mergeCell ref="B26:R26"/>
    <mergeCell ref="H25:I25"/>
    <mergeCell ref="J25:K25"/>
    <mergeCell ref="L25:M25"/>
    <mergeCell ref="N25:O25"/>
    <mergeCell ref="P25:Q25"/>
  </mergeCells>
  <phoneticPr fontId="2" type="noConversion"/>
  <hyperlinks>
    <hyperlink ref="B26:R26" r:id="rId1" display="For ICS help, refer to http://datareportinghelp.imf.org/"/>
    <hyperlink ref="B27:R27" r:id="rId2" display="For methodological questions and support, please contact:     stagodata@imf.org"/>
  </hyperlinks>
  <pageMargins left="0.75" right="0.75" top="1" bottom="1" header="0.5" footer="0.5"/>
  <pageSetup scale="79" orientation="landscape" r:id="rId3"/>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21"/>
  </sheetPr>
  <dimension ref="A1:E341"/>
  <sheetViews>
    <sheetView workbookViewId="0">
      <selection activeCell="D8" sqref="D8"/>
    </sheetView>
  </sheetViews>
  <sheetFormatPr defaultColWidth="9.33203125" defaultRowHeight="11.25" x14ac:dyDescent="0.2"/>
  <cols>
    <col min="1" max="1" width="1.6640625" style="41" customWidth="1"/>
    <col min="2" max="2" width="44" style="41" customWidth="1"/>
    <col min="3" max="3" width="12" style="46" customWidth="1"/>
    <col min="4" max="4" width="99.33203125" style="42" customWidth="1"/>
    <col min="5" max="16384" width="9.33203125" style="41"/>
  </cols>
  <sheetData>
    <row r="1" spans="1:4" ht="22.5" x14ac:dyDescent="0.2">
      <c r="A1" s="151"/>
      <c r="B1" s="149" t="s">
        <v>82</v>
      </c>
      <c r="C1" s="150" t="s">
        <v>83</v>
      </c>
      <c r="D1" s="151" t="s">
        <v>84</v>
      </c>
    </row>
    <row r="2" spans="1:4" ht="12.75" x14ac:dyDescent="0.2">
      <c r="A2" s="278" t="s">
        <v>85</v>
      </c>
      <c r="B2" s="278"/>
      <c r="C2" s="278"/>
      <c r="D2" s="278"/>
    </row>
    <row r="3" spans="1:4" x14ac:dyDescent="0.2">
      <c r="A3" s="48"/>
      <c r="B3" s="152" t="s">
        <v>86</v>
      </c>
      <c r="C3" s="153">
        <v>6</v>
      </c>
      <c r="D3" s="154" t="s">
        <v>87</v>
      </c>
    </row>
    <row r="4" spans="1:4" ht="22.5" x14ac:dyDescent="0.2">
      <c r="A4" s="48"/>
      <c r="B4" s="152" t="s">
        <v>88</v>
      </c>
      <c r="C4" s="153">
        <v>61</v>
      </c>
      <c r="D4" s="154" t="s">
        <v>89</v>
      </c>
    </row>
    <row r="5" spans="1:4" ht="67.5" x14ac:dyDescent="0.2">
      <c r="A5" s="48"/>
      <c r="B5" s="152" t="s">
        <v>90</v>
      </c>
      <c r="C5" s="153">
        <v>62</v>
      </c>
      <c r="D5" s="154" t="s">
        <v>91</v>
      </c>
    </row>
    <row r="6" spans="1:4" ht="101.25" x14ac:dyDescent="0.2">
      <c r="A6" s="48"/>
      <c r="B6" s="155" t="s">
        <v>92</v>
      </c>
      <c r="C6" s="156">
        <v>6201</v>
      </c>
      <c r="D6" s="154" t="s">
        <v>93</v>
      </c>
    </row>
    <row r="7" spans="1:4" s="69" customFormat="1" ht="78.75" x14ac:dyDescent="0.2">
      <c r="A7" s="68"/>
      <c r="B7" s="155" t="s">
        <v>94</v>
      </c>
      <c r="C7" s="153">
        <v>6202</v>
      </c>
      <c r="D7" s="154" t="s">
        <v>95</v>
      </c>
    </row>
    <row r="8" spans="1:4" ht="101.25" x14ac:dyDescent="0.2">
      <c r="A8" s="48"/>
      <c r="B8" s="155" t="s">
        <v>96</v>
      </c>
      <c r="C8" s="153">
        <v>6203</v>
      </c>
      <c r="D8" s="154" t="s">
        <v>97</v>
      </c>
    </row>
    <row r="9" spans="1:4" ht="78.75" x14ac:dyDescent="0.2">
      <c r="A9" s="48"/>
      <c r="B9" s="155" t="s">
        <v>98</v>
      </c>
      <c r="C9" s="153">
        <v>6204</v>
      </c>
      <c r="D9" s="154" t="s">
        <v>99</v>
      </c>
    </row>
    <row r="10" spans="1:4" ht="67.5" x14ac:dyDescent="0.2">
      <c r="A10" s="48"/>
      <c r="B10" s="155" t="s">
        <v>100</v>
      </c>
      <c r="C10" s="153">
        <v>6205</v>
      </c>
      <c r="D10" s="154" t="s">
        <v>101</v>
      </c>
    </row>
    <row r="11" spans="1:4" ht="22.5" x14ac:dyDescent="0.2">
      <c r="A11" s="48"/>
      <c r="B11" s="155" t="s">
        <v>102</v>
      </c>
      <c r="C11" s="153">
        <v>6206</v>
      </c>
      <c r="D11" s="154" t="s">
        <v>103</v>
      </c>
    </row>
    <row r="12" spans="1:4" ht="67.5" x14ac:dyDescent="0.2">
      <c r="A12" s="48"/>
      <c r="B12" s="155" t="s">
        <v>104</v>
      </c>
      <c r="C12" s="153">
        <v>6207</v>
      </c>
      <c r="D12" s="154" t="s">
        <v>105</v>
      </c>
    </row>
    <row r="13" spans="1:4" ht="56.25" x14ac:dyDescent="0.2">
      <c r="A13" s="48"/>
      <c r="B13" s="155" t="s">
        <v>106</v>
      </c>
      <c r="C13" s="153">
        <v>6208</v>
      </c>
      <c r="D13" s="154" t="s">
        <v>107</v>
      </c>
    </row>
    <row r="14" spans="1:4" ht="22.5" x14ac:dyDescent="0.2">
      <c r="A14" s="48"/>
      <c r="B14" s="155" t="s">
        <v>108</v>
      </c>
      <c r="C14" s="156">
        <v>621</v>
      </c>
      <c r="D14" s="154" t="s">
        <v>109</v>
      </c>
    </row>
    <row r="15" spans="1:4" ht="56.25" x14ac:dyDescent="0.2">
      <c r="A15" s="48"/>
      <c r="B15" s="152" t="s">
        <v>110</v>
      </c>
      <c r="C15" s="153">
        <v>63</v>
      </c>
      <c r="D15" s="154" t="s">
        <v>111</v>
      </c>
    </row>
    <row r="16" spans="1:4" ht="33.75" x14ac:dyDescent="0.2">
      <c r="A16" s="48"/>
      <c r="B16" s="155" t="s">
        <v>112</v>
      </c>
      <c r="C16" s="153">
        <v>6301</v>
      </c>
      <c r="D16" s="157" t="s">
        <v>113</v>
      </c>
    </row>
    <row r="17" spans="1:5" ht="33.75" x14ac:dyDescent="0.2">
      <c r="A17" s="48"/>
      <c r="B17" s="155" t="s">
        <v>94</v>
      </c>
      <c r="C17" s="153">
        <v>6302</v>
      </c>
      <c r="D17" s="154" t="s">
        <v>114</v>
      </c>
    </row>
    <row r="18" spans="1:5" ht="101.25" x14ac:dyDescent="0.2">
      <c r="A18" s="48"/>
      <c r="B18" s="155" t="s">
        <v>96</v>
      </c>
      <c r="C18" s="153">
        <v>6303</v>
      </c>
      <c r="D18" s="154" t="s">
        <v>97</v>
      </c>
    </row>
    <row r="19" spans="1:5" ht="78.75" x14ac:dyDescent="0.2">
      <c r="A19" s="48"/>
      <c r="B19" s="155" t="s">
        <v>98</v>
      </c>
      <c r="C19" s="153">
        <v>6304</v>
      </c>
      <c r="D19" s="154" t="s">
        <v>99</v>
      </c>
    </row>
    <row r="20" spans="1:5" ht="67.5" x14ac:dyDescent="0.2">
      <c r="A20" s="48"/>
      <c r="B20" s="155" t="s">
        <v>100</v>
      </c>
      <c r="C20" s="153">
        <v>6305</v>
      </c>
      <c r="D20" s="154" t="s">
        <v>101</v>
      </c>
    </row>
    <row r="21" spans="1:5" ht="45" x14ac:dyDescent="0.2">
      <c r="A21" s="48"/>
      <c r="B21" s="155" t="s">
        <v>102</v>
      </c>
      <c r="C21" s="153">
        <v>6306</v>
      </c>
      <c r="D21" s="154" t="s">
        <v>115</v>
      </c>
    </row>
    <row r="22" spans="1:5" ht="67.5" x14ac:dyDescent="0.2">
      <c r="A22" s="48"/>
      <c r="B22" s="155" t="s">
        <v>104</v>
      </c>
      <c r="C22" s="153">
        <v>6307</v>
      </c>
      <c r="D22" s="154" t="s">
        <v>105</v>
      </c>
    </row>
    <row r="23" spans="1:5" ht="56.25" x14ac:dyDescent="0.2">
      <c r="A23" s="48"/>
      <c r="B23" s="155" t="s">
        <v>116</v>
      </c>
      <c r="C23" s="153">
        <v>6308</v>
      </c>
      <c r="D23" s="154" t="s">
        <v>117</v>
      </c>
    </row>
    <row r="24" spans="1:5" ht="22.5" x14ac:dyDescent="0.2">
      <c r="A24" s="48"/>
      <c r="B24" s="155" t="s">
        <v>118</v>
      </c>
      <c r="C24" s="156">
        <v>631</v>
      </c>
      <c r="D24" s="154" t="s">
        <v>119</v>
      </c>
    </row>
    <row r="25" spans="1:5" ht="22.5" x14ac:dyDescent="0.2">
      <c r="A25" s="48"/>
      <c r="B25" s="155" t="s">
        <v>120</v>
      </c>
      <c r="C25" s="156">
        <v>632</v>
      </c>
      <c r="D25" s="154" t="s">
        <v>121</v>
      </c>
    </row>
    <row r="26" spans="1:5" x14ac:dyDescent="0.2">
      <c r="A26" s="48"/>
      <c r="B26" s="158" t="s">
        <v>122</v>
      </c>
      <c r="C26" s="156"/>
      <c r="D26" s="154"/>
    </row>
    <row r="27" spans="1:5" x14ac:dyDescent="0.2">
      <c r="A27" s="48"/>
      <c r="B27" s="159" t="s">
        <v>123</v>
      </c>
      <c r="C27" s="153" t="s">
        <v>32</v>
      </c>
      <c r="D27" s="154" t="s">
        <v>124</v>
      </c>
    </row>
    <row r="28" spans="1:5" ht="33.75" x14ac:dyDescent="0.2">
      <c r="A28" s="48"/>
      <c r="B28" s="159" t="s">
        <v>125</v>
      </c>
      <c r="C28" s="153" t="s">
        <v>36</v>
      </c>
      <c r="D28" s="154" t="s">
        <v>126</v>
      </c>
    </row>
    <row r="29" spans="1:5" ht="56.25" x14ac:dyDescent="0.2">
      <c r="A29" s="48"/>
      <c r="B29" s="159" t="s">
        <v>127</v>
      </c>
      <c r="C29" s="153" t="s">
        <v>31</v>
      </c>
      <c r="D29" s="154" t="s">
        <v>128</v>
      </c>
    </row>
    <row r="30" spans="1:5" ht="12.75" x14ac:dyDescent="0.2">
      <c r="A30" s="275" t="s">
        <v>129</v>
      </c>
      <c r="B30" s="275"/>
      <c r="C30" s="275"/>
      <c r="D30" s="275"/>
      <c r="E30" s="174"/>
    </row>
    <row r="31" spans="1:5" ht="33.75" x14ac:dyDescent="0.2">
      <c r="A31" s="48"/>
      <c r="B31" s="152" t="s">
        <v>130</v>
      </c>
      <c r="C31" s="160">
        <v>1</v>
      </c>
      <c r="D31" s="154" t="s">
        <v>131</v>
      </c>
    </row>
    <row r="32" spans="1:5" ht="33.75" x14ac:dyDescent="0.2">
      <c r="A32" s="48"/>
      <c r="B32" s="161" t="s">
        <v>132</v>
      </c>
      <c r="C32" s="160">
        <v>11</v>
      </c>
      <c r="D32" s="154" t="s">
        <v>133</v>
      </c>
    </row>
    <row r="33" spans="1:4" ht="90" x14ac:dyDescent="0.2">
      <c r="A33" s="48"/>
      <c r="B33" s="162" t="s">
        <v>134</v>
      </c>
      <c r="C33" s="160">
        <v>111</v>
      </c>
      <c r="D33" s="163" t="s">
        <v>135</v>
      </c>
    </row>
    <row r="34" spans="1:4" ht="33.75" x14ac:dyDescent="0.2">
      <c r="A34" s="48"/>
      <c r="B34" s="162" t="s">
        <v>136</v>
      </c>
      <c r="C34" s="160">
        <v>112</v>
      </c>
      <c r="D34" s="163" t="s">
        <v>137</v>
      </c>
    </row>
    <row r="35" spans="1:4" ht="45" x14ac:dyDescent="0.2">
      <c r="A35" s="48"/>
      <c r="B35" s="162" t="s">
        <v>138</v>
      </c>
      <c r="C35" s="160">
        <v>113</v>
      </c>
      <c r="D35" s="163" t="s">
        <v>139</v>
      </c>
    </row>
    <row r="36" spans="1:4" ht="123.75" x14ac:dyDescent="0.2">
      <c r="A36" s="48"/>
      <c r="B36" s="162" t="s">
        <v>140</v>
      </c>
      <c r="C36" s="160">
        <v>114</v>
      </c>
      <c r="D36" s="163" t="s">
        <v>141</v>
      </c>
    </row>
    <row r="37" spans="1:4" ht="33.75" x14ac:dyDescent="0.2">
      <c r="A37" s="48"/>
      <c r="B37" s="162" t="s">
        <v>142</v>
      </c>
      <c r="C37" s="160">
        <v>115</v>
      </c>
      <c r="D37" s="164" t="s">
        <v>143</v>
      </c>
    </row>
    <row r="38" spans="1:4" ht="33.75" x14ac:dyDescent="0.2">
      <c r="A38" s="48"/>
      <c r="B38" s="162" t="s">
        <v>144</v>
      </c>
      <c r="C38" s="160">
        <v>116</v>
      </c>
      <c r="D38" s="163" t="s">
        <v>145</v>
      </c>
    </row>
    <row r="39" spans="1:4" ht="56.25" x14ac:dyDescent="0.2">
      <c r="A39" s="48"/>
      <c r="B39" s="161" t="s">
        <v>146</v>
      </c>
      <c r="C39" s="160">
        <v>12</v>
      </c>
      <c r="D39" s="154" t="s">
        <v>147</v>
      </c>
    </row>
    <row r="40" spans="1:4" ht="123.75" x14ac:dyDescent="0.2">
      <c r="A40" s="48"/>
      <c r="B40" s="161" t="s">
        <v>148</v>
      </c>
      <c r="C40" s="160">
        <v>13</v>
      </c>
      <c r="D40" s="154" t="s">
        <v>149</v>
      </c>
    </row>
    <row r="41" spans="1:4" ht="22.5" x14ac:dyDescent="0.2">
      <c r="A41" s="48"/>
      <c r="B41" s="161" t="s">
        <v>150</v>
      </c>
      <c r="C41" s="160">
        <v>14</v>
      </c>
      <c r="D41" s="154" t="s">
        <v>151</v>
      </c>
    </row>
    <row r="42" spans="1:4" ht="22.5" x14ac:dyDescent="0.2">
      <c r="A42" s="48"/>
      <c r="B42" s="152" t="s">
        <v>152</v>
      </c>
      <c r="C42" s="160">
        <v>2</v>
      </c>
      <c r="D42" s="154" t="s">
        <v>153</v>
      </c>
    </row>
    <row r="43" spans="1:4" ht="56.25" x14ac:dyDescent="0.2">
      <c r="A43" s="48"/>
      <c r="B43" s="161" t="s">
        <v>154</v>
      </c>
      <c r="C43" s="160">
        <v>21</v>
      </c>
      <c r="D43" s="154" t="s">
        <v>155</v>
      </c>
    </row>
    <row r="44" spans="1:4" ht="78.75" x14ac:dyDescent="0.2">
      <c r="A44" s="48"/>
      <c r="B44" s="161" t="s">
        <v>156</v>
      </c>
      <c r="C44" s="160">
        <v>22</v>
      </c>
      <c r="D44" s="154" t="s">
        <v>157</v>
      </c>
    </row>
    <row r="45" spans="1:4" ht="56.25" x14ac:dyDescent="0.2">
      <c r="A45" s="48"/>
      <c r="B45" s="161" t="s">
        <v>158</v>
      </c>
      <c r="C45" s="160">
        <v>23</v>
      </c>
      <c r="D45" s="154" t="s">
        <v>159</v>
      </c>
    </row>
    <row r="46" spans="1:4" ht="67.5" x14ac:dyDescent="0.2">
      <c r="A46" s="48"/>
      <c r="B46" s="161" t="s">
        <v>160</v>
      </c>
      <c r="C46" s="160">
        <v>24</v>
      </c>
      <c r="D46" s="154" t="s">
        <v>161</v>
      </c>
    </row>
    <row r="47" spans="1:4" ht="123.75" x14ac:dyDescent="0.2">
      <c r="A47" s="48"/>
      <c r="B47" s="161" t="s">
        <v>162</v>
      </c>
      <c r="C47" s="160">
        <v>25</v>
      </c>
      <c r="D47" s="154" t="s">
        <v>163</v>
      </c>
    </row>
    <row r="48" spans="1:4" ht="123.75" x14ac:dyDescent="0.2">
      <c r="A48" s="48"/>
      <c r="B48" s="161" t="s">
        <v>148</v>
      </c>
      <c r="C48" s="160">
        <v>26</v>
      </c>
      <c r="D48" s="154" t="s">
        <v>164</v>
      </c>
    </row>
    <row r="49" spans="1:4" ht="101.25" x14ac:dyDescent="0.2">
      <c r="A49" s="48"/>
      <c r="B49" s="161" t="s">
        <v>165</v>
      </c>
      <c r="C49" s="160">
        <v>27</v>
      </c>
      <c r="D49" s="154" t="s">
        <v>166</v>
      </c>
    </row>
    <row r="50" spans="1:4" ht="33.75" x14ac:dyDescent="0.2">
      <c r="A50" s="48"/>
      <c r="B50" s="161" t="s">
        <v>167</v>
      </c>
      <c r="C50" s="160">
        <v>28</v>
      </c>
      <c r="D50" s="154" t="s">
        <v>168</v>
      </c>
    </row>
    <row r="51" spans="1:4" ht="22.5" x14ac:dyDescent="0.2">
      <c r="A51" s="48"/>
      <c r="B51" s="165" t="s">
        <v>169</v>
      </c>
      <c r="C51" s="160" t="s">
        <v>25</v>
      </c>
      <c r="D51" s="154" t="s">
        <v>170</v>
      </c>
    </row>
    <row r="52" spans="1:4" ht="22.5" x14ac:dyDescent="0.2">
      <c r="A52" s="48"/>
      <c r="B52" s="166" t="s">
        <v>171</v>
      </c>
      <c r="C52" s="160" t="s">
        <v>26</v>
      </c>
      <c r="D52" s="154" t="s">
        <v>172</v>
      </c>
    </row>
    <row r="53" spans="1:4" ht="33.75" x14ac:dyDescent="0.2">
      <c r="A53" s="48"/>
      <c r="B53" s="167" t="s">
        <v>173</v>
      </c>
      <c r="C53" s="160">
        <v>31</v>
      </c>
      <c r="D53" s="168" t="s">
        <v>174</v>
      </c>
    </row>
    <row r="54" spans="1:4" x14ac:dyDescent="0.2">
      <c r="A54" s="48"/>
      <c r="B54" s="169" t="s">
        <v>175</v>
      </c>
      <c r="C54" s="170">
        <v>31.1</v>
      </c>
      <c r="D54" s="163" t="s">
        <v>176</v>
      </c>
    </row>
    <row r="55" spans="1:4" x14ac:dyDescent="0.2">
      <c r="A55" s="48"/>
      <c r="B55" s="169" t="s">
        <v>177</v>
      </c>
      <c r="C55" s="170">
        <v>31.2</v>
      </c>
      <c r="D55" s="163" t="s">
        <v>178</v>
      </c>
    </row>
    <row r="56" spans="1:4" ht="56.25" x14ac:dyDescent="0.2">
      <c r="A56" s="48"/>
      <c r="B56" s="169" t="s">
        <v>179</v>
      </c>
      <c r="C56" s="170">
        <v>31.3</v>
      </c>
      <c r="D56" s="154" t="s">
        <v>159</v>
      </c>
    </row>
    <row r="57" spans="1:4" ht="45" x14ac:dyDescent="0.2">
      <c r="A57" s="48"/>
      <c r="B57" s="165" t="s">
        <v>180</v>
      </c>
      <c r="C57" s="160" t="s">
        <v>27</v>
      </c>
      <c r="D57" s="154" t="s">
        <v>181</v>
      </c>
    </row>
    <row r="58" spans="1:4" ht="33.75" x14ac:dyDescent="0.2">
      <c r="A58" s="48"/>
      <c r="B58" s="152" t="s">
        <v>182</v>
      </c>
      <c r="C58" s="156">
        <v>32</v>
      </c>
      <c r="D58" s="168" t="s">
        <v>183</v>
      </c>
    </row>
    <row r="59" spans="1:4" x14ac:dyDescent="0.2">
      <c r="A59" s="48"/>
      <c r="B59" s="155" t="s">
        <v>92</v>
      </c>
      <c r="C59" s="156">
        <v>3201</v>
      </c>
      <c r="D59" s="273" t="s">
        <v>184</v>
      </c>
    </row>
    <row r="60" spans="1:4" x14ac:dyDescent="0.2">
      <c r="A60" s="48"/>
      <c r="B60" s="155" t="s">
        <v>94</v>
      </c>
      <c r="C60" s="156">
        <v>3202</v>
      </c>
      <c r="D60" s="276"/>
    </row>
    <row r="61" spans="1:4" x14ac:dyDescent="0.2">
      <c r="A61" s="48"/>
      <c r="B61" s="155" t="s">
        <v>96</v>
      </c>
      <c r="C61" s="156">
        <v>3203</v>
      </c>
      <c r="D61" s="276"/>
    </row>
    <row r="62" spans="1:4" x14ac:dyDescent="0.2">
      <c r="A62" s="48"/>
      <c r="B62" s="155" t="s">
        <v>98</v>
      </c>
      <c r="C62" s="156">
        <v>3204</v>
      </c>
      <c r="D62" s="276"/>
    </row>
    <row r="63" spans="1:4" x14ac:dyDescent="0.2">
      <c r="A63" s="48"/>
      <c r="B63" s="155" t="s">
        <v>100</v>
      </c>
      <c r="C63" s="156">
        <v>3205</v>
      </c>
      <c r="D63" s="276"/>
    </row>
    <row r="64" spans="1:4" x14ac:dyDescent="0.2">
      <c r="A64" s="48"/>
      <c r="B64" s="155" t="s">
        <v>102</v>
      </c>
      <c r="C64" s="156">
        <v>3206</v>
      </c>
      <c r="D64" s="276"/>
    </row>
    <row r="65" spans="1:4" x14ac:dyDescent="0.2">
      <c r="A65" s="48"/>
      <c r="B65" s="155" t="s">
        <v>104</v>
      </c>
      <c r="C65" s="156">
        <v>3207</v>
      </c>
      <c r="D65" s="276"/>
    </row>
    <row r="66" spans="1:4" x14ac:dyDescent="0.2">
      <c r="A66" s="48"/>
      <c r="B66" s="155" t="s">
        <v>106</v>
      </c>
      <c r="C66" s="156">
        <v>3208</v>
      </c>
      <c r="D66" s="277"/>
    </row>
    <row r="67" spans="1:4" ht="22.5" x14ac:dyDescent="0.2">
      <c r="A67" s="176"/>
      <c r="B67" s="171" t="s">
        <v>185</v>
      </c>
      <c r="C67" s="156">
        <v>321</v>
      </c>
      <c r="D67" s="273" t="s">
        <v>186</v>
      </c>
    </row>
    <row r="68" spans="1:4" ht="22.5" x14ac:dyDescent="0.2">
      <c r="A68" s="178"/>
      <c r="B68" s="171" t="s">
        <v>187</v>
      </c>
      <c r="C68" s="156">
        <v>322</v>
      </c>
      <c r="D68" s="274"/>
    </row>
    <row r="69" spans="1:4" x14ac:dyDescent="0.2">
      <c r="A69" s="177"/>
      <c r="B69" s="155" t="s">
        <v>92</v>
      </c>
      <c r="C69" s="156">
        <v>323</v>
      </c>
      <c r="D69" s="154" t="s">
        <v>188</v>
      </c>
    </row>
    <row r="70" spans="1:4" ht="33.75" x14ac:dyDescent="0.2">
      <c r="A70" s="48"/>
      <c r="B70" s="172" t="s">
        <v>189</v>
      </c>
      <c r="C70" s="156">
        <v>33</v>
      </c>
      <c r="D70" s="168" t="s">
        <v>190</v>
      </c>
    </row>
    <row r="71" spans="1:4" x14ac:dyDescent="0.2">
      <c r="A71" s="48"/>
      <c r="B71" s="155" t="s">
        <v>112</v>
      </c>
      <c r="C71" s="156">
        <v>3301</v>
      </c>
      <c r="D71" s="273" t="s">
        <v>191</v>
      </c>
    </row>
    <row r="72" spans="1:4" x14ac:dyDescent="0.2">
      <c r="A72" s="48"/>
      <c r="B72" s="155" t="s">
        <v>94</v>
      </c>
      <c r="C72" s="156">
        <v>3302</v>
      </c>
      <c r="D72" s="276"/>
    </row>
    <row r="73" spans="1:4" x14ac:dyDescent="0.2">
      <c r="A73" s="48"/>
      <c r="B73" s="155" t="s">
        <v>96</v>
      </c>
      <c r="C73" s="156">
        <v>3303</v>
      </c>
      <c r="D73" s="276"/>
    </row>
    <row r="74" spans="1:4" x14ac:dyDescent="0.2">
      <c r="A74" s="48"/>
      <c r="B74" s="155" t="s">
        <v>98</v>
      </c>
      <c r="C74" s="156">
        <v>3304</v>
      </c>
      <c r="D74" s="276"/>
    </row>
    <row r="75" spans="1:4" x14ac:dyDescent="0.2">
      <c r="A75" s="48"/>
      <c r="B75" s="155" t="s">
        <v>100</v>
      </c>
      <c r="C75" s="156">
        <v>3305</v>
      </c>
      <c r="D75" s="276"/>
    </row>
    <row r="76" spans="1:4" x14ac:dyDescent="0.2">
      <c r="A76" s="48"/>
      <c r="B76" s="155" t="s">
        <v>102</v>
      </c>
      <c r="C76" s="156">
        <v>3306</v>
      </c>
      <c r="D76" s="276"/>
    </row>
    <row r="77" spans="1:4" x14ac:dyDescent="0.2">
      <c r="A77" s="48"/>
      <c r="B77" s="155" t="s">
        <v>104</v>
      </c>
      <c r="C77" s="156">
        <v>3307</v>
      </c>
      <c r="D77" s="276"/>
    </row>
    <row r="78" spans="1:4" x14ac:dyDescent="0.2">
      <c r="A78" s="48"/>
      <c r="B78" s="155" t="s">
        <v>116</v>
      </c>
      <c r="C78" s="156">
        <v>3308</v>
      </c>
      <c r="D78" s="277"/>
    </row>
    <row r="79" spans="1:4" x14ac:dyDescent="0.2">
      <c r="A79" s="48"/>
      <c r="B79" s="171" t="s">
        <v>192</v>
      </c>
      <c r="C79" s="156">
        <v>331</v>
      </c>
      <c r="D79" s="273" t="s">
        <v>193</v>
      </c>
    </row>
    <row r="80" spans="1:4" x14ac:dyDescent="0.2">
      <c r="A80" s="48"/>
      <c r="B80" s="171" t="s">
        <v>194</v>
      </c>
      <c r="C80" s="156">
        <v>332</v>
      </c>
      <c r="D80" s="274"/>
    </row>
    <row r="81" spans="1:4" ht="33.75" x14ac:dyDescent="0.2">
      <c r="A81" s="48"/>
      <c r="B81" s="173" t="s">
        <v>195</v>
      </c>
      <c r="C81" s="153" t="s">
        <v>28</v>
      </c>
      <c r="D81" s="154" t="s">
        <v>196</v>
      </c>
    </row>
    <row r="82" spans="1:4" ht="33.75" x14ac:dyDescent="0.2">
      <c r="A82" s="48"/>
      <c r="B82" s="159" t="s">
        <v>197</v>
      </c>
      <c r="C82" s="153" t="s">
        <v>29</v>
      </c>
      <c r="D82" s="154" t="s">
        <v>198</v>
      </c>
    </row>
    <row r="83" spans="1:4" ht="12.75" x14ac:dyDescent="0.2">
      <c r="A83" s="275" t="s">
        <v>199</v>
      </c>
      <c r="B83" s="275"/>
      <c r="C83" s="275"/>
      <c r="D83" s="275"/>
    </row>
    <row r="84" spans="1:4" ht="33.75" x14ac:dyDescent="0.2">
      <c r="A84" s="48"/>
      <c r="B84" s="179" t="s">
        <v>200</v>
      </c>
      <c r="C84" s="180">
        <v>1</v>
      </c>
      <c r="D84" s="154" t="s">
        <v>201</v>
      </c>
    </row>
    <row r="85" spans="1:4" ht="33.75" x14ac:dyDescent="0.2">
      <c r="A85" s="48"/>
      <c r="B85" s="181" t="s">
        <v>132</v>
      </c>
      <c r="C85" s="182">
        <v>11</v>
      </c>
      <c r="D85" s="154" t="s">
        <v>202</v>
      </c>
    </row>
    <row r="86" spans="1:4" ht="90" x14ac:dyDescent="0.2">
      <c r="A86" s="48"/>
      <c r="B86" s="183" t="s">
        <v>134</v>
      </c>
      <c r="C86" s="184">
        <v>111</v>
      </c>
      <c r="D86" s="163" t="s">
        <v>135</v>
      </c>
    </row>
    <row r="87" spans="1:4" ht="33.75" x14ac:dyDescent="0.2">
      <c r="A87" s="48"/>
      <c r="B87" s="183" t="s">
        <v>136</v>
      </c>
      <c r="C87" s="184">
        <v>112</v>
      </c>
      <c r="D87" s="163" t="s">
        <v>137</v>
      </c>
    </row>
    <row r="88" spans="1:4" ht="45" x14ac:dyDescent="0.2">
      <c r="A88" s="48"/>
      <c r="B88" s="183" t="s">
        <v>138</v>
      </c>
      <c r="C88" s="184">
        <v>113</v>
      </c>
      <c r="D88" s="163" t="s">
        <v>139</v>
      </c>
    </row>
    <row r="89" spans="1:4" ht="123.75" x14ac:dyDescent="0.2">
      <c r="A89" s="48"/>
      <c r="B89" s="183" t="s">
        <v>140</v>
      </c>
      <c r="C89" s="184">
        <v>114</v>
      </c>
      <c r="D89" s="163" t="s">
        <v>141</v>
      </c>
    </row>
    <row r="90" spans="1:4" ht="22.5" x14ac:dyDescent="0.2">
      <c r="A90" s="48"/>
      <c r="B90" s="183" t="s">
        <v>142</v>
      </c>
      <c r="C90" s="184">
        <v>115</v>
      </c>
      <c r="D90" s="164" t="s">
        <v>203</v>
      </c>
    </row>
    <row r="91" spans="1:4" ht="33.75" x14ac:dyDescent="0.2">
      <c r="A91" s="48"/>
      <c r="B91" s="183" t="s">
        <v>144</v>
      </c>
      <c r="C91" s="184">
        <v>116</v>
      </c>
      <c r="D91" s="163" t="s">
        <v>145</v>
      </c>
    </row>
    <row r="92" spans="1:4" ht="56.25" x14ac:dyDescent="0.2">
      <c r="A92" s="48"/>
      <c r="B92" s="181" t="s">
        <v>146</v>
      </c>
      <c r="C92" s="182">
        <v>12</v>
      </c>
      <c r="D92" s="154" t="s">
        <v>204</v>
      </c>
    </row>
    <row r="93" spans="1:4" ht="123.75" x14ac:dyDescent="0.2">
      <c r="A93" s="48"/>
      <c r="B93" s="181" t="s">
        <v>148</v>
      </c>
      <c r="C93" s="182">
        <v>13</v>
      </c>
      <c r="D93" s="154" t="s">
        <v>205</v>
      </c>
    </row>
    <row r="94" spans="1:4" ht="22.5" x14ac:dyDescent="0.2">
      <c r="A94" s="48"/>
      <c r="B94" s="181" t="s">
        <v>206</v>
      </c>
      <c r="C94" s="182">
        <v>14</v>
      </c>
      <c r="D94" s="154" t="s">
        <v>207</v>
      </c>
    </row>
    <row r="95" spans="1:4" ht="33.75" x14ac:dyDescent="0.2">
      <c r="A95" s="48"/>
      <c r="B95" s="185" t="s">
        <v>208</v>
      </c>
      <c r="C95" s="182">
        <v>2</v>
      </c>
      <c r="D95" s="154" t="s">
        <v>209</v>
      </c>
    </row>
    <row r="96" spans="1:4" ht="56.25" x14ac:dyDescent="0.2">
      <c r="A96" s="48"/>
      <c r="B96" s="181" t="s">
        <v>154</v>
      </c>
      <c r="C96" s="182">
        <v>21</v>
      </c>
      <c r="D96" s="154" t="s">
        <v>210</v>
      </c>
    </row>
    <row r="97" spans="1:4" x14ac:dyDescent="0.2">
      <c r="A97" s="48"/>
      <c r="B97" s="181" t="s">
        <v>211</v>
      </c>
      <c r="C97" s="182">
        <v>22</v>
      </c>
      <c r="D97" s="163" t="s">
        <v>212</v>
      </c>
    </row>
    <row r="98" spans="1:4" ht="45" x14ac:dyDescent="0.2">
      <c r="A98" s="48"/>
      <c r="B98" s="181" t="s">
        <v>160</v>
      </c>
      <c r="C98" s="182">
        <v>24</v>
      </c>
      <c r="D98" s="154" t="s">
        <v>213</v>
      </c>
    </row>
    <row r="99" spans="1:4" ht="123.75" x14ac:dyDescent="0.2">
      <c r="A99" s="48"/>
      <c r="B99" s="181" t="s">
        <v>162</v>
      </c>
      <c r="C99" s="182">
        <v>25</v>
      </c>
      <c r="D99" s="154" t="s">
        <v>163</v>
      </c>
    </row>
    <row r="100" spans="1:4" ht="123.75" x14ac:dyDescent="0.2">
      <c r="A100" s="48"/>
      <c r="B100" s="181" t="s">
        <v>148</v>
      </c>
      <c r="C100" s="182">
        <v>26</v>
      </c>
      <c r="D100" s="154" t="s">
        <v>214</v>
      </c>
    </row>
    <row r="101" spans="1:4" ht="67.5" x14ac:dyDescent="0.2">
      <c r="A101" s="48"/>
      <c r="B101" s="181" t="s">
        <v>165</v>
      </c>
      <c r="C101" s="182">
        <v>27</v>
      </c>
      <c r="D101" s="154" t="s">
        <v>215</v>
      </c>
    </row>
    <row r="102" spans="1:4" ht="33.75" x14ac:dyDescent="0.2">
      <c r="A102" s="48"/>
      <c r="B102" s="181" t="s">
        <v>216</v>
      </c>
      <c r="C102" s="182">
        <v>28</v>
      </c>
      <c r="D102" s="154" t="s">
        <v>217</v>
      </c>
    </row>
    <row r="103" spans="1:4" ht="22.5" x14ac:dyDescent="0.2">
      <c r="A103" s="48"/>
      <c r="B103" s="165" t="s">
        <v>218</v>
      </c>
      <c r="C103" s="182" t="s">
        <v>17</v>
      </c>
      <c r="D103" s="163" t="s">
        <v>219</v>
      </c>
    </row>
    <row r="104" spans="1:4" ht="22.5" x14ac:dyDescent="0.2">
      <c r="A104" s="48"/>
      <c r="B104" s="185" t="s">
        <v>220</v>
      </c>
      <c r="C104" s="182">
        <v>31</v>
      </c>
      <c r="D104" s="168" t="s">
        <v>221</v>
      </c>
    </row>
    <row r="105" spans="1:4" x14ac:dyDescent="0.2">
      <c r="A105" s="48"/>
      <c r="B105" s="181" t="s">
        <v>222</v>
      </c>
      <c r="C105" s="182">
        <v>31.1</v>
      </c>
      <c r="D105" s="163" t="s">
        <v>223</v>
      </c>
    </row>
    <row r="106" spans="1:4" x14ac:dyDescent="0.2">
      <c r="A106" s="48"/>
      <c r="B106" s="181" t="s">
        <v>224</v>
      </c>
      <c r="C106" s="182">
        <v>31.2</v>
      </c>
      <c r="D106" s="163" t="s">
        <v>225</v>
      </c>
    </row>
    <row r="107" spans="1:4" ht="33.75" x14ac:dyDescent="0.2">
      <c r="A107" s="48"/>
      <c r="B107" s="186" t="s">
        <v>226</v>
      </c>
      <c r="C107" s="182" t="s">
        <v>18</v>
      </c>
      <c r="D107" s="163" t="s">
        <v>227</v>
      </c>
    </row>
    <row r="108" spans="1:4" ht="22.5" x14ac:dyDescent="0.2">
      <c r="A108" s="48"/>
      <c r="B108" s="185" t="s">
        <v>228</v>
      </c>
      <c r="C108" s="182" t="s">
        <v>19</v>
      </c>
      <c r="D108" s="168" t="s">
        <v>229</v>
      </c>
    </row>
    <row r="109" spans="1:4" x14ac:dyDescent="0.2">
      <c r="A109" s="48"/>
      <c r="B109" s="171" t="s">
        <v>92</v>
      </c>
      <c r="C109" s="182">
        <v>3201</v>
      </c>
      <c r="D109" s="273" t="s">
        <v>230</v>
      </c>
    </row>
    <row r="110" spans="1:4" x14ac:dyDescent="0.2">
      <c r="A110" s="48"/>
      <c r="B110" s="171" t="s">
        <v>96</v>
      </c>
      <c r="C110" s="182">
        <v>3203</v>
      </c>
      <c r="D110" s="276"/>
    </row>
    <row r="111" spans="1:4" x14ac:dyDescent="0.2">
      <c r="A111" s="48"/>
      <c r="B111" s="171" t="s">
        <v>98</v>
      </c>
      <c r="C111" s="182">
        <v>3204</v>
      </c>
      <c r="D111" s="276"/>
    </row>
    <row r="112" spans="1:4" x14ac:dyDescent="0.2">
      <c r="A112" s="48"/>
      <c r="B112" s="171" t="s">
        <v>100</v>
      </c>
      <c r="C112" s="182">
        <v>3205</v>
      </c>
      <c r="D112" s="276"/>
    </row>
    <row r="113" spans="1:4" ht="22.5" x14ac:dyDescent="0.2">
      <c r="A113" s="48"/>
      <c r="B113" s="171" t="s">
        <v>102</v>
      </c>
      <c r="C113" s="182">
        <v>3206</v>
      </c>
      <c r="D113" s="276"/>
    </row>
    <row r="114" spans="1:4" x14ac:dyDescent="0.2">
      <c r="A114" s="48"/>
      <c r="B114" s="171" t="s">
        <v>104</v>
      </c>
      <c r="C114" s="182">
        <v>3207</v>
      </c>
      <c r="D114" s="277"/>
    </row>
    <row r="115" spans="1:4" ht="22.5" x14ac:dyDescent="0.2">
      <c r="A115" s="48"/>
      <c r="B115" s="171" t="s">
        <v>231</v>
      </c>
      <c r="C115" s="182" t="s">
        <v>20</v>
      </c>
      <c r="D115" s="273" t="s">
        <v>232</v>
      </c>
    </row>
    <row r="116" spans="1:4" ht="22.5" x14ac:dyDescent="0.2">
      <c r="A116" s="48"/>
      <c r="B116" s="171" t="s">
        <v>233</v>
      </c>
      <c r="C116" s="182" t="s">
        <v>21</v>
      </c>
      <c r="D116" s="274"/>
    </row>
    <row r="117" spans="1:4" ht="22.5" x14ac:dyDescent="0.2">
      <c r="A117" s="48"/>
      <c r="B117" s="187" t="s">
        <v>189</v>
      </c>
      <c r="C117" s="182">
        <v>33</v>
      </c>
      <c r="D117" s="168" t="s">
        <v>234</v>
      </c>
    </row>
    <row r="118" spans="1:4" x14ac:dyDescent="0.2">
      <c r="A118" s="48"/>
      <c r="B118" s="171" t="s">
        <v>112</v>
      </c>
      <c r="C118" s="182">
        <v>3301</v>
      </c>
      <c r="D118" s="273" t="s">
        <v>191</v>
      </c>
    </row>
    <row r="119" spans="1:4" x14ac:dyDescent="0.2">
      <c r="A119" s="48"/>
      <c r="B119" s="171" t="s">
        <v>94</v>
      </c>
      <c r="C119" s="182">
        <v>3302</v>
      </c>
      <c r="D119" s="276"/>
    </row>
    <row r="120" spans="1:4" ht="12.75" x14ac:dyDescent="0.2">
      <c r="A120" s="175"/>
      <c r="B120" s="171" t="s">
        <v>96</v>
      </c>
      <c r="C120" s="182">
        <v>3303</v>
      </c>
      <c r="D120" s="276"/>
    </row>
    <row r="121" spans="1:4" x14ac:dyDescent="0.2">
      <c r="B121" s="171" t="s">
        <v>98</v>
      </c>
      <c r="C121" s="182">
        <v>3304</v>
      </c>
      <c r="D121" s="276"/>
    </row>
    <row r="122" spans="1:4" x14ac:dyDescent="0.2">
      <c r="A122" s="48"/>
      <c r="B122" s="171" t="s">
        <v>100</v>
      </c>
      <c r="C122" s="182">
        <v>3305</v>
      </c>
      <c r="D122" s="276"/>
    </row>
    <row r="123" spans="1:4" ht="22.5" x14ac:dyDescent="0.2">
      <c r="A123" s="48"/>
      <c r="B123" s="171" t="s">
        <v>102</v>
      </c>
      <c r="C123" s="182">
        <v>3306</v>
      </c>
      <c r="D123" s="276"/>
    </row>
    <row r="124" spans="1:4" x14ac:dyDescent="0.2">
      <c r="A124" s="48"/>
      <c r="B124" s="171" t="s">
        <v>104</v>
      </c>
      <c r="C124" s="182">
        <v>3307</v>
      </c>
      <c r="D124" s="277"/>
    </row>
    <row r="125" spans="1:4" x14ac:dyDescent="0.2">
      <c r="A125" s="48"/>
      <c r="B125" s="171" t="s">
        <v>192</v>
      </c>
      <c r="C125" s="182">
        <v>331</v>
      </c>
      <c r="D125" s="273" t="s">
        <v>193</v>
      </c>
    </row>
    <row r="126" spans="1:4" x14ac:dyDescent="0.2">
      <c r="A126" s="48"/>
      <c r="B126" s="171" t="s">
        <v>194</v>
      </c>
      <c r="C126" s="182">
        <v>332</v>
      </c>
      <c r="D126" s="274"/>
    </row>
    <row r="127" spans="1:4" ht="33.75" x14ac:dyDescent="0.2">
      <c r="A127" s="48"/>
      <c r="B127" s="186" t="s">
        <v>235</v>
      </c>
      <c r="C127" s="182" t="s">
        <v>22</v>
      </c>
      <c r="D127" s="163" t="s">
        <v>236</v>
      </c>
    </row>
    <row r="128" spans="1:4" ht="33.75" x14ac:dyDescent="0.2">
      <c r="A128" s="48"/>
      <c r="B128" s="186" t="s">
        <v>237</v>
      </c>
      <c r="C128" s="182" t="s">
        <v>23</v>
      </c>
      <c r="D128" s="163" t="s">
        <v>238</v>
      </c>
    </row>
    <row r="129" spans="1:4" ht="33.75" x14ac:dyDescent="0.2">
      <c r="A129" s="48"/>
      <c r="B129" s="188" t="s">
        <v>239</v>
      </c>
      <c r="C129" s="182" t="s">
        <v>24</v>
      </c>
      <c r="D129" s="154" t="s">
        <v>240</v>
      </c>
    </row>
    <row r="130" spans="1:4" x14ac:dyDescent="0.2">
      <c r="A130" s="48"/>
      <c r="B130" s="189" t="s">
        <v>241</v>
      </c>
      <c r="C130" s="182"/>
      <c r="D130" s="163"/>
    </row>
    <row r="131" spans="1:4" ht="45" x14ac:dyDescent="0.2">
      <c r="A131" s="48"/>
      <c r="B131" s="154" t="s">
        <v>242</v>
      </c>
      <c r="C131" s="182" t="s">
        <v>29</v>
      </c>
      <c r="D131" s="154" t="s">
        <v>243</v>
      </c>
    </row>
    <row r="132" spans="1:4" x14ac:dyDescent="0.2">
      <c r="A132" s="48"/>
      <c r="B132" s="58"/>
      <c r="C132" s="62"/>
      <c r="D132" s="67"/>
    </row>
    <row r="133" spans="1:4" x14ac:dyDescent="0.2">
      <c r="A133" s="48"/>
      <c r="B133" s="57"/>
      <c r="C133" s="62"/>
      <c r="D133" s="49"/>
    </row>
    <row r="134" spans="1:4" x14ac:dyDescent="0.2">
      <c r="A134" s="48"/>
      <c r="B134" s="57"/>
      <c r="C134" s="62"/>
      <c r="D134" s="51"/>
    </row>
    <row r="135" spans="1:4" x14ac:dyDescent="0.2">
      <c r="A135" s="48"/>
      <c r="B135" s="57"/>
      <c r="C135" s="62"/>
      <c r="D135" s="49"/>
    </row>
    <row r="136" spans="1:4" x14ac:dyDescent="0.2">
      <c r="A136" s="48"/>
      <c r="B136" s="57"/>
      <c r="C136" s="62"/>
      <c r="D136" s="49"/>
    </row>
    <row r="137" spans="1:4" x14ac:dyDescent="0.2">
      <c r="A137" s="48"/>
      <c r="B137" s="57"/>
      <c r="C137" s="62"/>
      <c r="D137" s="49"/>
    </row>
    <row r="138" spans="1:4" x14ac:dyDescent="0.2">
      <c r="A138" s="48"/>
      <c r="B138" s="57"/>
      <c r="C138" s="62"/>
      <c r="D138" s="49"/>
    </row>
    <row r="139" spans="1:4" x14ac:dyDescent="0.2">
      <c r="A139" s="48"/>
      <c r="B139" s="57"/>
      <c r="C139" s="62"/>
      <c r="D139" s="49"/>
    </row>
    <row r="140" spans="1:4" x14ac:dyDescent="0.2">
      <c r="A140" s="48"/>
      <c r="B140" s="53"/>
      <c r="C140" s="62"/>
      <c r="D140" s="51"/>
    </row>
    <row r="141" spans="1:4" x14ac:dyDescent="0.2">
      <c r="A141" s="48"/>
      <c r="B141" s="58"/>
      <c r="C141" s="62"/>
      <c r="D141" s="54"/>
    </row>
    <row r="142" spans="1:4" x14ac:dyDescent="0.2">
      <c r="A142" s="48"/>
      <c r="B142" s="57"/>
      <c r="C142" s="62"/>
      <c r="D142" s="51"/>
    </row>
    <row r="143" spans="1:4" x14ac:dyDescent="0.2">
      <c r="A143" s="48"/>
      <c r="B143" s="57"/>
      <c r="C143" s="62"/>
      <c r="D143" s="51"/>
    </row>
    <row r="144" spans="1:4" x14ac:dyDescent="0.2">
      <c r="A144" s="48"/>
      <c r="B144" s="59"/>
      <c r="C144" s="62"/>
      <c r="D144" s="51"/>
    </row>
    <row r="145" spans="1:4" x14ac:dyDescent="0.2">
      <c r="A145" s="48"/>
      <c r="B145" s="58"/>
      <c r="C145" s="62"/>
      <c r="D145" s="54"/>
    </row>
    <row r="146" spans="1:4" x14ac:dyDescent="0.2">
      <c r="A146" s="48"/>
      <c r="B146" s="55"/>
      <c r="C146" s="62"/>
      <c r="D146" s="190"/>
    </row>
    <row r="147" spans="1:4" x14ac:dyDescent="0.2">
      <c r="A147" s="48"/>
      <c r="B147" s="55"/>
      <c r="C147" s="62"/>
      <c r="D147" s="191"/>
    </row>
    <row r="148" spans="1:4" x14ac:dyDescent="0.2">
      <c r="A148" s="48"/>
      <c r="B148" s="55"/>
      <c r="C148" s="62"/>
      <c r="D148" s="191"/>
    </row>
    <row r="149" spans="1:4" x14ac:dyDescent="0.2">
      <c r="A149" s="48"/>
      <c r="B149" s="55"/>
      <c r="C149" s="62"/>
      <c r="D149" s="191"/>
    </row>
    <row r="150" spans="1:4" x14ac:dyDescent="0.2">
      <c r="A150" s="48"/>
      <c r="B150" s="55"/>
      <c r="C150" s="62"/>
      <c r="D150" s="192"/>
    </row>
    <row r="151" spans="1:4" x14ac:dyDescent="0.2">
      <c r="A151" s="48"/>
      <c r="B151" s="55"/>
      <c r="C151" s="62"/>
      <c r="D151" s="190"/>
    </row>
    <row r="152" spans="1:4" x14ac:dyDescent="0.2">
      <c r="A152" s="48"/>
      <c r="B152" s="55"/>
      <c r="C152" s="62"/>
      <c r="D152" s="192"/>
    </row>
    <row r="153" spans="1:4" x14ac:dyDescent="0.2">
      <c r="A153" s="48"/>
      <c r="B153" s="55"/>
      <c r="C153" s="62"/>
      <c r="D153" s="49"/>
    </row>
    <row r="154" spans="1:4" x14ac:dyDescent="0.2">
      <c r="A154" s="48"/>
      <c r="B154" s="60"/>
      <c r="C154" s="62"/>
      <c r="D154" s="54"/>
    </row>
    <row r="155" spans="1:4" x14ac:dyDescent="0.2">
      <c r="A155" s="48"/>
      <c r="B155" s="50"/>
      <c r="C155" s="75"/>
      <c r="D155" s="190"/>
    </row>
    <row r="156" spans="1:4" x14ac:dyDescent="0.2">
      <c r="A156" s="48"/>
      <c r="B156" s="55"/>
      <c r="C156" s="62"/>
      <c r="D156" s="191"/>
    </row>
    <row r="157" spans="1:4" x14ac:dyDescent="0.2">
      <c r="A157" s="48"/>
      <c r="B157" s="55"/>
      <c r="C157" s="62"/>
      <c r="D157" s="191"/>
    </row>
    <row r="158" spans="1:4" x14ac:dyDescent="0.2">
      <c r="A158" s="48"/>
      <c r="B158" s="55"/>
      <c r="C158" s="62"/>
      <c r="D158" s="191"/>
    </row>
    <row r="159" spans="1:4" x14ac:dyDescent="0.2">
      <c r="A159" s="48"/>
      <c r="B159" s="55"/>
      <c r="C159" s="62"/>
      <c r="D159" s="191"/>
    </row>
    <row r="160" spans="1:4" x14ac:dyDescent="0.2">
      <c r="A160" s="48"/>
      <c r="B160" s="55"/>
      <c r="C160" s="62"/>
      <c r="D160" s="191"/>
    </row>
    <row r="161" spans="1:4" x14ac:dyDescent="0.2">
      <c r="A161" s="48"/>
      <c r="B161" s="55"/>
      <c r="C161" s="62"/>
      <c r="D161" s="192"/>
    </row>
    <row r="162" spans="1:4" x14ac:dyDescent="0.2">
      <c r="A162" s="48"/>
      <c r="B162" s="55"/>
      <c r="C162" s="62"/>
      <c r="D162" s="190"/>
    </row>
    <row r="163" spans="1:4" x14ac:dyDescent="0.2">
      <c r="A163" s="48"/>
      <c r="B163" s="55"/>
      <c r="C163" s="62"/>
      <c r="D163" s="192"/>
    </row>
    <row r="164" spans="1:4" x14ac:dyDescent="0.2">
      <c r="A164" s="48"/>
      <c r="B164" s="59"/>
      <c r="C164" s="62"/>
      <c r="D164" s="51"/>
    </row>
    <row r="165" spans="1:4" x14ac:dyDescent="0.2">
      <c r="A165" s="48"/>
      <c r="B165" s="59"/>
      <c r="C165" s="62"/>
      <c r="D165" s="51"/>
    </row>
    <row r="166" spans="1:4" x14ac:dyDescent="0.2">
      <c r="A166" s="48"/>
      <c r="B166" s="61"/>
      <c r="C166" s="62"/>
      <c r="D166" s="49"/>
    </row>
    <row r="167" spans="1:4" x14ac:dyDescent="0.2">
      <c r="A167" s="48"/>
      <c r="B167" s="63"/>
      <c r="C167" s="62"/>
      <c r="D167" s="51"/>
    </row>
    <row r="168" spans="1:4" x14ac:dyDescent="0.2">
      <c r="A168" s="48"/>
      <c r="B168" s="49"/>
      <c r="C168" s="62"/>
      <c r="D168" s="49"/>
    </row>
    <row r="169" spans="1:4" x14ac:dyDescent="0.2">
      <c r="B169" s="43"/>
      <c r="C169" s="56"/>
      <c r="D169" s="43"/>
    </row>
    <row r="170" spans="1:4" x14ac:dyDescent="0.2">
      <c r="B170" s="43"/>
      <c r="C170" s="56"/>
      <c r="D170" s="45"/>
    </row>
    <row r="171" spans="1:4" x14ac:dyDescent="0.2">
      <c r="B171" s="43"/>
      <c r="C171" s="56"/>
      <c r="D171" s="45"/>
    </row>
    <row r="172" spans="1:4" x14ac:dyDescent="0.2">
      <c r="B172" s="43"/>
      <c r="C172" s="56"/>
      <c r="D172" s="45"/>
    </row>
    <row r="173" spans="1:4" x14ac:dyDescent="0.2">
      <c r="B173" s="43"/>
      <c r="C173" s="56"/>
      <c r="D173" s="45"/>
    </row>
    <row r="174" spans="1:4" x14ac:dyDescent="0.2">
      <c r="B174" s="43"/>
      <c r="C174" s="56"/>
      <c r="D174" s="45"/>
    </row>
    <row r="175" spans="1:4" x14ac:dyDescent="0.2">
      <c r="B175" s="52"/>
      <c r="C175" s="47"/>
      <c r="D175" s="45"/>
    </row>
    <row r="176" spans="1:4" x14ac:dyDescent="0.2">
      <c r="B176" s="52"/>
      <c r="C176" s="47"/>
      <c r="D176" s="45"/>
    </row>
    <row r="177" spans="2:4" x14ac:dyDescent="0.2">
      <c r="B177" s="44"/>
      <c r="C177" s="47"/>
      <c r="D177" s="45"/>
    </row>
    <row r="178" spans="2:4" x14ac:dyDescent="0.2">
      <c r="B178" s="44"/>
      <c r="C178" s="47"/>
      <c r="D178" s="45"/>
    </row>
    <row r="179" spans="2:4" x14ac:dyDescent="0.2">
      <c r="B179" s="44"/>
      <c r="C179" s="47"/>
      <c r="D179" s="45"/>
    </row>
    <row r="180" spans="2:4" x14ac:dyDescent="0.2">
      <c r="B180" s="44"/>
      <c r="C180" s="47"/>
      <c r="D180" s="45"/>
    </row>
    <row r="181" spans="2:4" x14ac:dyDescent="0.2">
      <c r="B181" s="44"/>
      <c r="C181" s="47"/>
      <c r="D181" s="45"/>
    </row>
    <row r="182" spans="2:4" x14ac:dyDescent="0.2">
      <c r="B182" s="44"/>
      <c r="C182" s="47"/>
      <c r="D182" s="45"/>
    </row>
    <row r="183" spans="2:4" x14ac:dyDescent="0.2">
      <c r="B183" s="44"/>
      <c r="C183" s="47"/>
      <c r="D183" s="45"/>
    </row>
    <row r="184" spans="2:4" x14ac:dyDescent="0.2">
      <c r="B184" s="44"/>
      <c r="C184" s="47"/>
      <c r="D184" s="45"/>
    </row>
    <row r="185" spans="2:4" x14ac:dyDescent="0.2">
      <c r="B185" s="44"/>
      <c r="C185" s="47"/>
      <c r="D185" s="45"/>
    </row>
    <row r="186" spans="2:4" x14ac:dyDescent="0.2">
      <c r="B186" s="44"/>
      <c r="C186" s="47"/>
      <c r="D186" s="45"/>
    </row>
    <row r="187" spans="2:4" x14ac:dyDescent="0.2">
      <c r="B187" s="44"/>
      <c r="C187" s="47"/>
      <c r="D187" s="45"/>
    </row>
    <row r="188" spans="2:4" x14ac:dyDescent="0.2">
      <c r="B188" s="44"/>
      <c r="C188" s="47"/>
      <c r="D188" s="45"/>
    </row>
    <row r="189" spans="2:4" x14ac:dyDescent="0.2">
      <c r="B189" s="44"/>
      <c r="C189" s="47"/>
      <c r="D189" s="45"/>
    </row>
    <row r="190" spans="2:4" x14ac:dyDescent="0.2">
      <c r="B190" s="44"/>
      <c r="C190" s="47"/>
      <c r="D190" s="45"/>
    </row>
    <row r="191" spans="2:4" x14ac:dyDescent="0.2">
      <c r="B191" s="44"/>
      <c r="C191" s="47"/>
      <c r="D191" s="45"/>
    </row>
    <row r="192" spans="2:4" x14ac:dyDescent="0.2">
      <c r="B192" s="44"/>
      <c r="C192" s="47"/>
      <c r="D192" s="45"/>
    </row>
    <row r="193" spans="2:4" x14ac:dyDescent="0.2">
      <c r="B193" s="44"/>
      <c r="C193" s="47"/>
      <c r="D193" s="45"/>
    </row>
    <row r="194" spans="2:4" x14ac:dyDescent="0.2">
      <c r="B194" s="44"/>
      <c r="C194" s="47"/>
      <c r="D194" s="45"/>
    </row>
    <row r="195" spans="2:4" x14ac:dyDescent="0.2">
      <c r="B195" s="44"/>
      <c r="C195" s="47"/>
      <c r="D195" s="45"/>
    </row>
    <row r="196" spans="2:4" x14ac:dyDescent="0.2">
      <c r="B196" s="44"/>
      <c r="C196" s="47"/>
      <c r="D196" s="45"/>
    </row>
    <row r="197" spans="2:4" x14ac:dyDescent="0.2">
      <c r="B197" s="44"/>
      <c r="C197" s="47"/>
      <c r="D197" s="45"/>
    </row>
    <row r="198" spans="2:4" x14ac:dyDescent="0.2">
      <c r="B198" s="44"/>
      <c r="C198" s="47"/>
      <c r="D198" s="45"/>
    </row>
    <row r="199" spans="2:4" x14ac:dyDescent="0.2">
      <c r="B199" s="44"/>
      <c r="C199" s="47"/>
      <c r="D199" s="45"/>
    </row>
    <row r="200" spans="2:4" x14ac:dyDescent="0.2">
      <c r="B200" s="44"/>
      <c r="C200" s="47"/>
      <c r="D200" s="45"/>
    </row>
    <row r="201" spans="2:4" x14ac:dyDescent="0.2">
      <c r="B201" s="44"/>
      <c r="C201" s="47"/>
      <c r="D201" s="45"/>
    </row>
    <row r="202" spans="2:4" x14ac:dyDescent="0.2">
      <c r="B202" s="44"/>
      <c r="C202" s="47"/>
      <c r="D202" s="45"/>
    </row>
    <row r="203" spans="2:4" x14ac:dyDescent="0.2">
      <c r="B203" s="44"/>
      <c r="C203" s="47"/>
      <c r="D203" s="45"/>
    </row>
    <row r="204" spans="2:4" x14ac:dyDescent="0.2">
      <c r="B204" s="44"/>
      <c r="C204" s="47"/>
      <c r="D204" s="45"/>
    </row>
    <row r="205" spans="2:4" x14ac:dyDescent="0.2">
      <c r="B205" s="44"/>
      <c r="C205" s="47"/>
      <c r="D205" s="45"/>
    </row>
    <row r="206" spans="2:4" x14ac:dyDescent="0.2">
      <c r="B206" s="44"/>
      <c r="C206" s="47"/>
      <c r="D206" s="45"/>
    </row>
    <row r="207" spans="2:4" x14ac:dyDescent="0.2">
      <c r="B207" s="44"/>
      <c r="C207" s="47"/>
      <c r="D207" s="45"/>
    </row>
    <row r="208" spans="2:4" x14ac:dyDescent="0.2">
      <c r="B208" s="44"/>
      <c r="C208" s="47"/>
      <c r="D208" s="45"/>
    </row>
    <row r="209" spans="2:4" x14ac:dyDescent="0.2">
      <c r="B209" s="44"/>
      <c r="C209" s="47"/>
      <c r="D209" s="45"/>
    </row>
    <row r="210" spans="2:4" x14ac:dyDescent="0.2">
      <c r="B210" s="44"/>
      <c r="C210" s="47"/>
      <c r="D210" s="45"/>
    </row>
    <row r="211" spans="2:4" x14ac:dyDescent="0.2">
      <c r="B211" s="44"/>
      <c r="C211" s="47"/>
      <c r="D211" s="45"/>
    </row>
    <row r="212" spans="2:4" x14ac:dyDescent="0.2">
      <c r="B212" s="44"/>
      <c r="C212" s="47"/>
      <c r="D212" s="45"/>
    </row>
    <row r="213" spans="2:4" x14ac:dyDescent="0.2">
      <c r="B213" s="44"/>
      <c r="C213" s="47"/>
      <c r="D213" s="45"/>
    </row>
    <row r="214" spans="2:4" x14ac:dyDescent="0.2">
      <c r="B214" s="44"/>
      <c r="C214" s="47"/>
      <c r="D214" s="45"/>
    </row>
    <row r="215" spans="2:4" x14ac:dyDescent="0.2">
      <c r="B215" s="44"/>
      <c r="C215" s="47"/>
      <c r="D215" s="45"/>
    </row>
    <row r="216" spans="2:4" x14ac:dyDescent="0.2">
      <c r="B216" s="44"/>
      <c r="C216" s="47"/>
      <c r="D216" s="45"/>
    </row>
    <row r="217" spans="2:4" x14ac:dyDescent="0.2">
      <c r="B217" s="44"/>
      <c r="C217" s="47"/>
      <c r="D217" s="45"/>
    </row>
    <row r="218" spans="2:4" x14ac:dyDescent="0.2">
      <c r="B218" s="44"/>
      <c r="C218" s="47"/>
      <c r="D218" s="45"/>
    </row>
    <row r="219" spans="2:4" x14ac:dyDescent="0.2">
      <c r="B219" s="44"/>
      <c r="C219" s="47"/>
      <c r="D219" s="45"/>
    </row>
    <row r="220" spans="2:4" x14ac:dyDescent="0.2">
      <c r="B220" s="44"/>
      <c r="C220" s="47"/>
      <c r="D220" s="45"/>
    </row>
    <row r="221" spans="2:4" x14ac:dyDescent="0.2">
      <c r="B221" s="44"/>
      <c r="C221" s="47"/>
      <c r="D221" s="45"/>
    </row>
    <row r="222" spans="2:4" x14ac:dyDescent="0.2">
      <c r="B222" s="44"/>
      <c r="C222" s="47"/>
      <c r="D222" s="45"/>
    </row>
    <row r="223" spans="2:4" x14ac:dyDescent="0.2">
      <c r="B223" s="44"/>
      <c r="C223" s="47"/>
      <c r="D223" s="45"/>
    </row>
    <row r="224" spans="2:4" x14ac:dyDescent="0.2">
      <c r="B224" s="44"/>
      <c r="C224" s="47"/>
      <c r="D224" s="45"/>
    </row>
    <row r="225" spans="2:4" x14ac:dyDescent="0.2">
      <c r="B225" s="44"/>
      <c r="C225" s="47"/>
      <c r="D225" s="45"/>
    </row>
    <row r="226" spans="2:4" x14ac:dyDescent="0.2">
      <c r="B226" s="44"/>
      <c r="C226" s="47"/>
      <c r="D226" s="45"/>
    </row>
    <row r="227" spans="2:4" x14ac:dyDescent="0.2">
      <c r="B227" s="44"/>
      <c r="C227" s="47"/>
      <c r="D227" s="45"/>
    </row>
    <row r="228" spans="2:4" x14ac:dyDescent="0.2">
      <c r="B228" s="44"/>
      <c r="C228" s="47"/>
      <c r="D228" s="45"/>
    </row>
    <row r="229" spans="2:4" x14ac:dyDescent="0.2">
      <c r="B229" s="44"/>
      <c r="C229" s="47"/>
      <c r="D229" s="45"/>
    </row>
    <row r="230" spans="2:4" x14ac:dyDescent="0.2">
      <c r="B230" s="44"/>
      <c r="C230" s="47"/>
      <c r="D230" s="45"/>
    </row>
    <row r="231" spans="2:4" x14ac:dyDescent="0.2">
      <c r="B231" s="44"/>
      <c r="C231" s="47"/>
      <c r="D231" s="45"/>
    </row>
    <row r="232" spans="2:4" x14ac:dyDescent="0.2">
      <c r="B232" s="44"/>
      <c r="C232" s="47"/>
      <c r="D232" s="45"/>
    </row>
    <row r="233" spans="2:4" x14ac:dyDescent="0.2">
      <c r="B233" s="44"/>
      <c r="C233" s="47"/>
      <c r="D233" s="45"/>
    </row>
    <row r="234" spans="2:4" x14ac:dyDescent="0.2">
      <c r="B234" s="44"/>
      <c r="C234" s="47"/>
      <c r="D234" s="45"/>
    </row>
    <row r="235" spans="2:4" x14ac:dyDescent="0.2">
      <c r="B235" s="44"/>
      <c r="C235" s="47"/>
      <c r="D235" s="45"/>
    </row>
    <row r="236" spans="2:4" x14ac:dyDescent="0.2">
      <c r="B236" s="44"/>
      <c r="C236" s="47"/>
      <c r="D236" s="45"/>
    </row>
    <row r="237" spans="2:4" x14ac:dyDescent="0.2">
      <c r="B237" s="44"/>
      <c r="C237" s="47"/>
      <c r="D237" s="45"/>
    </row>
    <row r="238" spans="2:4" x14ac:dyDescent="0.2">
      <c r="B238" s="44"/>
      <c r="C238" s="47"/>
      <c r="D238" s="45"/>
    </row>
    <row r="239" spans="2:4" x14ac:dyDescent="0.2">
      <c r="B239" s="44"/>
      <c r="C239" s="47"/>
      <c r="D239" s="45"/>
    </row>
    <row r="240" spans="2:4" x14ac:dyDescent="0.2">
      <c r="B240" s="44"/>
      <c r="C240" s="47"/>
      <c r="D240" s="45"/>
    </row>
    <row r="241" spans="2:4" x14ac:dyDescent="0.2">
      <c r="B241" s="44"/>
      <c r="C241" s="47"/>
      <c r="D241" s="45"/>
    </row>
    <row r="242" spans="2:4" x14ac:dyDescent="0.2">
      <c r="B242" s="44"/>
      <c r="C242" s="47"/>
      <c r="D242" s="45"/>
    </row>
    <row r="243" spans="2:4" x14ac:dyDescent="0.2">
      <c r="B243" s="44"/>
      <c r="C243" s="47"/>
      <c r="D243" s="45"/>
    </row>
    <row r="244" spans="2:4" x14ac:dyDescent="0.2">
      <c r="B244" s="44"/>
      <c r="C244" s="47"/>
      <c r="D244" s="45"/>
    </row>
    <row r="245" spans="2:4" x14ac:dyDescent="0.2">
      <c r="B245" s="44"/>
      <c r="C245" s="47"/>
      <c r="D245" s="45"/>
    </row>
    <row r="246" spans="2:4" x14ac:dyDescent="0.2">
      <c r="B246" s="44"/>
      <c r="C246" s="47"/>
      <c r="D246" s="45"/>
    </row>
    <row r="247" spans="2:4" x14ac:dyDescent="0.2">
      <c r="B247" s="44"/>
      <c r="C247" s="47"/>
      <c r="D247" s="45"/>
    </row>
    <row r="248" spans="2:4" x14ac:dyDescent="0.2">
      <c r="B248" s="44"/>
      <c r="C248" s="47"/>
      <c r="D248" s="45"/>
    </row>
    <row r="249" spans="2:4" x14ac:dyDescent="0.2">
      <c r="B249" s="44"/>
      <c r="C249" s="47"/>
      <c r="D249" s="45"/>
    </row>
    <row r="250" spans="2:4" x14ac:dyDescent="0.2">
      <c r="B250" s="44"/>
      <c r="C250" s="47"/>
      <c r="D250" s="45"/>
    </row>
    <row r="251" spans="2:4" x14ac:dyDescent="0.2">
      <c r="B251" s="44"/>
      <c r="C251" s="47"/>
      <c r="D251" s="45"/>
    </row>
    <row r="252" spans="2:4" x14ac:dyDescent="0.2">
      <c r="B252" s="44"/>
      <c r="C252" s="47"/>
      <c r="D252" s="45"/>
    </row>
    <row r="253" spans="2:4" x14ac:dyDescent="0.2">
      <c r="B253" s="44"/>
      <c r="C253" s="47"/>
      <c r="D253" s="45"/>
    </row>
    <row r="254" spans="2:4" x14ac:dyDescent="0.2">
      <c r="B254" s="44"/>
      <c r="C254" s="47"/>
      <c r="D254" s="45"/>
    </row>
    <row r="255" spans="2:4" x14ac:dyDescent="0.2">
      <c r="B255" s="44"/>
      <c r="C255" s="47"/>
      <c r="D255" s="45"/>
    </row>
    <row r="256" spans="2:4" x14ac:dyDescent="0.2">
      <c r="B256" s="44"/>
      <c r="C256" s="47"/>
      <c r="D256" s="45"/>
    </row>
    <row r="257" spans="2:4" x14ac:dyDescent="0.2">
      <c r="B257" s="44"/>
      <c r="C257" s="47"/>
      <c r="D257" s="45"/>
    </row>
    <row r="258" spans="2:4" x14ac:dyDescent="0.2">
      <c r="B258" s="44"/>
      <c r="C258" s="47"/>
      <c r="D258" s="45"/>
    </row>
    <row r="259" spans="2:4" x14ac:dyDescent="0.2">
      <c r="B259" s="44"/>
      <c r="C259" s="47"/>
      <c r="D259" s="45"/>
    </row>
    <row r="260" spans="2:4" x14ac:dyDescent="0.2">
      <c r="B260" s="44"/>
      <c r="C260" s="47"/>
      <c r="D260" s="45"/>
    </row>
    <row r="261" spans="2:4" x14ac:dyDescent="0.2">
      <c r="B261" s="44"/>
      <c r="C261" s="47"/>
      <c r="D261" s="45"/>
    </row>
    <row r="262" spans="2:4" x14ac:dyDescent="0.2">
      <c r="B262" s="44"/>
      <c r="C262" s="47"/>
      <c r="D262" s="45"/>
    </row>
    <row r="263" spans="2:4" x14ac:dyDescent="0.2">
      <c r="B263" s="44"/>
      <c r="C263" s="47"/>
      <c r="D263" s="45"/>
    </row>
    <row r="264" spans="2:4" x14ac:dyDescent="0.2">
      <c r="B264" s="44"/>
      <c r="C264" s="47"/>
      <c r="D264" s="45"/>
    </row>
    <row r="265" spans="2:4" x14ac:dyDescent="0.2">
      <c r="B265" s="44"/>
      <c r="C265" s="47"/>
      <c r="D265" s="45"/>
    </row>
    <row r="266" spans="2:4" x14ac:dyDescent="0.2">
      <c r="B266" s="44"/>
      <c r="C266" s="47"/>
      <c r="D266" s="45"/>
    </row>
    <row r="267" spans="2:4" x14ac:dyDescent="0.2">
      <c r="B267" s="44"/>
      <c r="C267" s="47"/>
      <c r="D267" s="45"/>
    </row>
    <row r="268" spans="2:4" x14ac:dyDescent="0.2">
      <c r="B268" s="44"/>
      <c r="C268" s="47"/>
      <c r="D268" s="45"/>
    </row>
    <row r="269" spans="2:4" x14ac:dyDescent="0.2">
      <c r="B269" s="44"/>
      <c r="C269" s="47"/>
      <c r="D269" s="45"/>
    </row>
    <row r="270" spans="2:4" x14ac:dyDescent="0.2">
      <c r="B270" s="44"/>
      <c r="C270" s="47"/>
      <c r="D270" s="45"/>
    </row>
    <row r="271" spans="2:4" x14ac:dyDescent="0.2">
      <c r="B271" s="44"/>
      <c r="C271" s="47"/>
      <c r="D271" s="45"/>
    </row>
    <row r="272" spans="2:4" x14ac:dyDescent="0.2">
      <c r="B272" s="44"/>
      <c r="C272" s="47"/>
      <c r="D272" s="45"/>
    </row>
    <row r="273" spans="2:4" x14ac:dyDescent="0.2">
      <c r="B273" s="44"/>
      <c r="C273" s="47"/>
      <c r="D273" s="45"/>
    </row>
    <row r="274" spans="2:4" x14ac:dyDescent="0.2">
      <c r="B274" s="44"/>
      <c r="C274" s="47"/>
      <c r="D274" s="45"/>
    </row>
    <row r="275" spans="2:4" x14ac:dyDescent="0.2">
      <c r="B275" s="44"/>
      <c r="C275" s="47"/>
      <c r="D275" s="45"/>
    </row>
    <row r="276" spans="2:4" x14ac:dyDescent="0.2">
      <c r="B276" s="44"/>
      <c r="C276" s="47"/>
      <c r="D276" s="45"/>
    </row>
    <row r="277" spans="2:4" x14ac:dyDescent="0.2">
      <c r="B277" s="44"/>
      <c r="C277" s="47"/>
      <c r="D277" s="45"/>
    </row>
    <row r="278" spans="2:4" x14ac:dyDescent="0.2">
      <c r="B278" s="44"/>
      <c r="C278" s="47"/>
      <c r="D278" s="45"/>
    </row>
    <row r="279" spans="2:4" x14ac:dyDescent="0.2">
      <c r="B279" s="44"/>
      <c r="C279" s="47"/>
      <c r="D279" s="45"/>
    </row>
    <row r="280" spans="2:4" x14ac:dyDescent="0.2">
      <c r="B280" s="44"/>
      <c r="C280" s="47"/>
      <c r="D280" s="45"/>
    </row>
    <row r="281" spans="2:4" x14ac:dyDescent="0.2">
      <c r="B281" s="44"/>
      <c r="C281" s="47"/>
      <c r="D281" s="45"/>
    </row>
    <row r="282" spans="2:4" x14ac:dyDescent="0.2">
      <c r="B282" s="44"/>
      <c r="C282" s="47"/>
      <c r="D282" s="45"/>
    </row>
    <row r="283" spans="2:4" x14ac:dyDescent="0.2">
      <c r="B283" s="44"/>
      <c r="C283" s="47"/>
      <c r="D283" s="45"/>
    </row>
    <row r="284" spans="2:4" x14ac:dyDescent="0.2">
      <c r="B284" s="44"/>
      <c r="C284" s="47"/>
      <c r="D284" s="45"/>
    </row>
    <row r="285" spans="2:4" x14ac:dyDescent="0.2">
      <c r="B285" s="44"/>
      <c r="C285" s="47"/>
      <c r="D285" s="45"/>
    </row>
    <row r="286" spans="2:4" x14ac:dyDescent="0.2">
      <c r="B286" s="44"/>
      <c r="C286" s="47"/>
      <c r="D286" s="45"/>
    </row>
    <row r="287" spans="2:4" x14ac:dyDescent="0.2">
      <c r="B287" s="44"/>
      <c r="C287" s="47"/>
      <c r="D287" s="45"/>
    </row>
    <row r="288" spans="2:4" x14ac:dyDescent="0.2">
      <c r="B288" s="44"/>
      <c r="C288" s="47"/>
      <c r="D288" s="45"/>
    </row>
    <row r="289" spans="2:4" x14ac:dyDescent="0.2">
      <c r="B289" s="44"/>
      <c r="C289" s="47"/>
      <c r="D289" s="45"/>
    </row>
    <row r="290" spans="2:4" x14ac:dyDescent="0.2">
      <c r="B290" s="44"/>
      <c r="C290" s="47"/>
      <c r="D290" s="45"/>
    </row>
    <row r="291" spans="2:4" x14ac:dyDescent="0.2">
      <c r="B291" s="44"/>
      <c r="C291" s="47"/>
      <c r="D291" s="45"/>
    </row>
    <row r="292" spans="2:4" x14ac:dyDescent="0.2">
      <c r="B292" s="44"/>
      <c r="C292" s="47"/>
      <c r="D292" s="45"/>
    </row>
    <row r="293" spans="2:4" x14ac:dyDescent="0.2">
      <c r="B293" s="44"/>
      <c r="C293" s="47"/>
      <c r="D293" s="45"/>
    </row>
    <row r="294" spans="2:4" x14ac:dyDescent="0.2">
      <c r="B294" s="44"/>
      <c r="C294" s="47"/>
      <c r="D294" s="45"/>
    </row>
    <row r="295" spans="2:4" x14ac:dyDescent="0.2">
      <c r="B295" s="44"/>
      <c r="C295" s="47"/>
      <c r="D295" s="45"/>
    </row>
    <row r="296" spans="2:4" x14ac:dyDescent="0.2">
      <c r="B296" s="44"/>
      <c r="C296" s="47"/>
      <c r="D296" s="45"/>
    </row>
    <row r="297" spans="2:4" x14ac:dyDescent="0.2">
      <c r="B297" s="44"/>
      <c r="C297" s="47"/>
      <c r="D297" s="45"/>
    </row>
    <row r="298" spans="2:4" x14ac:dyDescent="0.2">
      <c r="B298" s="44"/>
      <c r="C298" s="47"/>
      <c r="D298" s="45"/>
    </row>
    <row r="299" spans="2:4" x14ac:dyDescent="0.2">
      <c r="B299" s="44"/>
      <c r="C299" s="47"/>
      <c r="D299" s="45"/>
    </row>
    <row r="300" spans="2:4" x14ac:dyDescent="0.2">
      <c r="B300" s="44"/>
      <c r="C300" s="47"/>
      <c r="D300" s="45"/>
    </row>
    <row r="301" spans="2:4" x14ac:dyDescent="0.2">
      <c r="B301" s="44"/>
      <c r="C301" s="47"/>
      <c r="D301" s="45"/>
    </row>
    <row r="302" spans="2:4" x14ac:dyDescent="0.2">
      <c r="B302" s="44"/>
      <c r="C302" s="47"/>
      <c r="D302" s="45"/>
    </row>
    <row r="303" spans="2:4" x14ac:dyDescent="0.2">
      <c r="B303" s="44"/>
      <c r="C303" s="47"/>
      <c r="D303" s="45"/>
    </row>
    <row r="304" spans="2:4" x14ac:dyDescent="0.2">
      <c r="B304" s="44"/>
      <c r="C304" s="47"/>
      <c r="D304" s="45"/>
    </row>
    <row r="305" spans="2:4" x14ac:dyDescent="0.2">
      <c r="B305" s="44"/>
      <c r="C305" s="47"/>
      <c r="D305" s="45"/>
    </row>
    <row r="306" spans="2:4" x14ac:dyDescent="0.2">
      <c r="B306" s="44"/>
      <c r="C306" s="47"/>
      <c r="D306" s="45"/>
    </row>
    <row r="307" spans="2:4" x14ac:dyDescent="0.2">
      <c r="B307" s="44"/>
      <c r="C307" s="47"/>
      <c r="D307" s="45"/>
    </row>
    <row r="308" spans="2:4" x14ac:dyDescent="0.2">
      <c r="B308" s="44"/>
      <c r="C308" s="47"/>
      <c r="D308" s="45"/>
    </row>
    <row r="309" spans="2:4" x14ac:dyDescent="0.2">
      <c r="B309" s="44"/>
      <c r="C309" s="47"/>
      <c r="D309" s="45"/>
    </row>
    <row r="310" spans="2:4" x14ac:dyDescent="0.2">
      <c r="B310" s="44"/>
      <c r="C310" s="47"/>
      <c r="D310" s="45"/>
    </row>
    <row r="311" spans="2:4" x14ac:dyDescent="0.2">
      <c r="B311" s="44"/>
      <c r="C311" s="47"/>
      <c r="D311" s="45"/>
    </row>
    <row r="312" spans="2:4" x14ac:dyDescent="0.2">
      <c r="B312" s="44"/>
      <c r="C312" s="47"/>
      <c r="D312" s="45"/>
    </row>
    <row r="313" spans="2:4" x14ac:dyDescent="0.2">
      <c r="B313" s="44"/>
      <c r="C313" s="47"/>
      <c r="D313" s="45"/>
    </row>
    <row r="314" spans="2:4" x14ac:dyDescent="0.2">
      <c r="B314" s="44"/>
      <c r="C314" s="47"/>
      <c r="D314" s="45"/>
    </row>
    <row r="315" spans="2:4" x14ac:dyDescent="0.2">
      <c r="B315" s="44"/>
      <c r="C315" s="47"/>
      <c r="D315" s="45"/>
    </row>
    <row r="316" spans="2:4" x14ac:dyDescent="0.2">
      <c r="B316" s="44"/>
      <c r="C316" s="47"/>
      <c r="D316" s="45"/>
    </row>
    <row r="317" spans="2:4" x14ac:dyDescent="0.2">
      <c r="B317" s="44"/>
      <c r="C317" s="47"/>
      <c r="D317" s="45"/>
    </row>
    <row r="318" spans="2:4" x14ac:dyDescent="0.2">
      <c r="B318" s="44"/>
      <c r="C318" s="47"/>
      <c r="D318" s="45"/>
    </row>
    <row r="319" spans="2:4" x14ac:dyDescent="0.2">
      <c r="B319" s="44"/>
      <c r="C319" s="47"/>
      <c r="D319" s="45"/>
    </row>
    <row r="320" spans="2:4" x14ac:dyDescent="0.2">
      <c r="B320" s="44"/>
      <c r="C320" s="47"/>
      <c r="D320" s="45"/>
    </row>
    <row r="321" spans="2:4" x14ac:dyDescent="0.2">
      <c r="B321" s="44"/>
      <c r="C321" s="47"/>
      <c r="D321" s="45"/>
    </row>
    <row r="322" spans="2:4" x14ac:dyDescent="0.2">
      <c r="B322" s="44"/>
      <c r="C322" s="47"/>
      <c r="D322" s="45"/>
    </row>
    <row r="323" spans="2:4" x14ac:dyDescent="0.2">
      <c r="B323" s="44"/>
      <c r="C323" s="47"/>
      <c r="D323" s="45"/>
    </row>
    <row r="324" spans="2:4" x14ac:dyDescent="0.2">
      <c r="B324" s="44"/>
      <c r="C324" s="47"/>
      <c r="D324" s="45"/>
    </row>
    <row r="325" spans="2:4" x14ac:dyDescent="0.2">
      <c r="B325" s="44"/>
      <c r="C325" s="47"/>
      <c r="D325" s="45"/>
    </row>
    <row r="326" spans="2:4" x14ac:dyDescent="0.2">
      <c r="B326" s="44"/>
      <c r="C326" s="47"/>
      <c r="D326" s="45"/>
    </row>
    <row r="327" spans="2:4" x14ac:dyDescent="0.2">
      <c r="B327" s="44"/>
      <c r="C327" s="47"/>
      <c r="D327" s="45"/>
    </row>
    <row r="328" spans="2:4" x14ac:dyDescent="0.2">
      <c r="B328" s="44"/>
      <c r="C328" s="47"/>
      <c r="D328" s="45"/>
    </row>
    <row r="329" spans="2:4" x14ac:dyDescent="0.2">
      <c r="B329" s="44"/>
      <c r="C329" s="47"/>
      <c r="D329" s="45"/>
    </row>
    <row r="330" spans="2:4" x14ac:dyDescent="0.2">
      <c r="B330" s="44"/>
      <c r="C330" s="47"/>
      <c r="D330" s="45"/>
    </row>
    <row r="331" spans="2:4" x14ac:dyDescent="0.2">
      <c r="B331" s="44"/>
      <c r="C331" s="47"/>
      <c r="D331" s="45"/>
    </row>
    <row r="332" spans="2:4" x14ac:dyDescent="0.2">
      <c r="B332" s="44"/>
      <c r="C332" s="47"/>
      <c r="D332" s="45"/>
    </row>
    <row r="333" spans="2:4" x14ac:dyDescent="0.2">
      <c r="B333" s="44"/>
      <c r="C333" s="47"/>
      <c r="D333" s="45"/>
    </row>
    <row r="334" spans="2:4" x14ac:dyDescent="0.2">
      <c r="B334" s="44"/>
      <c r="C334" s="47"/>
      <c r="D334" s="45"/>
    </row>
    <row r="335" spans="2:4" x14ac:dyDescent="0.2">
      <c r="B335" s="44"/>
      <c r="C335" s="47"/>
      <c r="D335" s="45"/>
    </row>
    <row r="336" spans="2:4" x14ac:dyDescent="0.2">
      <c r="B336" s="44"/>
      <c r="C336" s="47"/>
      <c r="D336" s="45"/>
    </row>
    <row r="337" spans="2:4" x14ac:dyDescent="0.2">
      <c r="B337" s="44"/>
      <c r="C337" s="47"/>
      <c r="D337" s="45"/>
    </row>
    <row r="338" spans="2:4" x14ac:dyDescent="0.2">
      <c r="B338" s="44"/>
      <c r="C338" s="47"/>
      <c r="D338" s="45"/>
    </row>
    <row r="339" spans="2:4" x14ac:dyDescent="0.2">
      <c r="B339" s="44"/>
      <c r="C339" s="47"/>
      <c r="D339" s="45"/>
    </row>
    <row r="340" spans="2:4" x14ac:dyDescent="0.2">
      <c r="B340" s="44"/>
      <c r="C340" s="47"/>
      <c r="D340" s="45"/>
    </row>
    <row r="341" spans="2:4" x14ac:dyDescent="0.2">
      <c r="B341" s="44"/>
      <c r="C341" s="47"/>
      <c r="D341" s="45"/>
    </row>
  </sheetData>
  <mergeCells count="11">
    <mergeCell ref="A2:D2"/>
    <mergeCell ref="D59:D66"/>
    <mergeCell ref="D67:D68"/>
    <mergeCell ref="D71:D78"/>
    <mergeCell ref="D79:D80"/>
    <mergeCell ref="D125:D126"/>
    <mergeCell ref="A83:D83"/>
    <mergeCell ref="A30:D30"/>
    <mergeCell ref="D109:D114"/>
    <mergeCell ref="D115:D116"/>
    <mergeCell ref="D118:D124"/>
  </mergeCells>
  <phoneticPr fontId="2" type="noConversion"/>
  <pageMargins left="0.55118110236220474" right="0.55118110236220474" top="0.59055118110236227" bottom="0.59055118110236227" header="0.31496062992125984" footer="0.31496062992125984"/>
  <pageSetup orientation="landscape" r:id="rId1"/>
  <headerFooter alignWithMargins="0"/>
  <rowBreaks count="2" manualBreakCount="2">
    <brk id="67" max="16383" man="1"/>
    <brk id="119"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2"/>
  </sheetPr>
  <dimension ref="A1:H52"/>
  <sheetViews>
    <sheetView zoomScaleNormal="100" zoomScaleSheetLayoutView="90" workbookViewId="0">
      <pane xSplit="4" ySplit="4" topLeftCell="E5" activePane="bottomRight" state="frozen"/>
      <selection pane="topRight" activeCell="E1" sqref="E1"/>
      <selection pane="bottomLeft" activeCell="A6" sqref="A6"/>
      <selection pane="bottomRight" activeCell="E26" sqref="E26"/>
    </sheetView>
  </sheetViews>
  <sheetFormatPr defaultColWidth="9.33203125" defaultRowHeight="12.75" x14ac:dyDescent="0.2"/>
  <cols>
    <col min="1" max="1" width="3.83203125" style="2" customWidth="1"/>
    <col min="2" max="2" width="5.83203125" style="2" customWidth="1"/>
    <col min="3" max="3" width="54.6640625" style="2" customWidth="1"/>
    <col min="4" max="4" width="2.5" style="2" customWidth="1"/>
    <col min="5" max="6" width="18.83203125" style="2" customWidth="1"/>
    <col min="7" max="7" width="21" style="2" bestFit="1" customWidth="1"/>
    <col min="8" max="8" width="18.83203125" style="1" customWidth="1"/>
    <col min="9" max="16384" width="9.33203125" style="1"/>
  </cols>
  <sheetData>
    <row r="1" spans="1:8" s="11" customFormat="1" ht="20.25" customHeight="1" x14ac:dyDescent="0.25">
      <c r="A1" s="240"/>
      <c r="B1" s="214"/>
      <c r="C1" s="214"/>
      <c r="D1" s="10"/>
      <c r="E1" s="219"/>
      <c r="F1" s="219"/>
      <c r="G1" s="219" t="str">
        <f>Reporting_Country_Name</f>
        <v>Russian Federation</v>
      </c>
      <c r="H1" s="216" t="str">
        <f>Reporting_Country_Code</f>
        <v>922</v>
      </c>
    </row>
    <row r="2" spans="1:8" s="11" customFormat="1" ht="20.25" customHeight="1" x14ac:dyDescent="0.25">
      <c r="A2" s="241"/>
      <c r="B2" s="214"/>
      <c r="C2" s="214"/>
      <c r="D2" s="10"/>
      <c r="E2" s="282" t="s">
        <v>254</v>
      </c>
      <c r="F2" s="282"/>
      <c r="G2" s="282"/>
      <c r="H2" s="282"/>
    </row>
    <row r="3" spans="1:8" s="11" customFormat="1" ht="27.75" customHeight="1" x14ac:dyDescent="0.2">
      <c r="A3" s="283" t="s">
        <v>62</v>
      </c>
      <c r="B3" s="283"/>
      <c r="C3" s="283"/>
      <c r="D3" s="89"/>
      <c r="E3" s="279"/>
      <c r="F3" s="280"/>
      <c r="G3" s="280"/>
      <c r="H3" s="281"/>
    </row>
    <row r="4" spans="1:8" s="11" customFormat="1" ht="11.25" customHeight="1" x14ac:dyDescent="0.2">
      <c r="A4" s="223"/>
      <c r="B4" s="198" t="str">
        <f>Reporting_Sector_Code</f>
        <v>GG</v>
      </c>
      <c r="C4" s="198" t="str">
        <f>Reporting_Sector_Name</f>
        <v>General Government</v>
      </c>
      <c r="D4" s="230"/>
      <c r="E4" s="193" t="s">
        <v>259</v>
      </c>
      <c r="F4" s="193" t="s">
        <v>260</v>
      </c>
      <c r="G4" s="193" t="s">
        <v>261</v>
      </c>
      <c r="H4" s="193" t="s">
        <v>262</v>
      </c>
    </row>
    <row r="5" spans="1:8" x14ac:dyDescent="0.2">
      <c r="A5" s="77"/>
      <c r="B5" s="199">
        <v>6</v>
      </c>
      <c r="C5" s="200" t="s">
        <v>86</v>
      </c>
      <c r="D5" s="226"/>
      <c r="E5" s="244">
        <f>E6+E7-E20</f>
        <v>82891.657199999987</v>
      </c>
      <c r="F5" s="244">
        <f t="shared" ref="F5:H5" si="0">F6+F7-F20</f>
        <v>84174.266700000007</v>
      </c>
      <c r="G5" s="244">
        <f t="shared" si="0"/>
        <v>86665.334300000002</v>
      </c>
      <c r="H5" s="244">
        <f t="shared" si="0"/>
        <v>89375.767000000007</v>
      </c>
    </row>
    <row r="6" spans="1:8" x14ac:dyDescent="0.2">
      <c r="A6" s="77"/>
      <c r="B6" s="199">
        <v>61</v>
      </c>
      <c r="C6" s="200" t="s">
        <v>88</v>
      </c>
      <c r="D6" s="226"/>
      <c r="E6" s="244">
        <v>66643.695999999996</v>
      </c>
      <c r="F6" s="245">
        <v>66565.774600000004</v>
      </c>
      <c r="G6" s="245">
        <v>66793.084000000003</v>
      </c>
      <c r="H6" s="247">
        <v>70838.224000000002</v>
      </c>
    </row>
    <row r="7" spans="1:8" x14ac:dyDescent="0.2">
      <c r="A7" s="77"/>
      <c r="B7" s="199">
        <v>62</v>
      </c>
      <c r="C7" s="200" t="s">
        <v>90</v>
      </c>
      <c r="D7" s="226"/>
      <c r="E7" s="244">
        <f>E9+E10+E11+E12+E15</f>
        <v>33447.1702</v>
      </c>
      <c r="F7" s="244">
        <f t="shared" ref="F7:H7" si="1">F9+F10+F11+F12+F15</f>
        <v>35490.177900000002</v>
      </c>
      <c r="G7" s="244">
        <f t="shared" si="1"/>
        <v>38053.3989</v>
      </c>
      <c r="H7" s="244">
        <f t="shared" si="1"/>
        <v>37690.906000000003</v>
      </c>
    </row>
    <row r="8" spans="1:8" x14ac:dyDescent="0.2">
      <c r="A8" s="78"/>
      <c r="B8" s="199"/>
      <c r="C8" s="208" t="s">
        <v>245</v>
      </c>
      <c r="D8" s="228"/>
      <c r="E8" s="211"/>
      <c r="F8" s="212"/>
      <c r="G8" s="212"/>
      <c r="H8" s="227"/>
    </row>
    <row r="9" spans="1:8" x14ac:dyDescent="0.2">
      <c r="A9" s="79"/>
      <c r="B9" s="199">
        <v>6202</v>
      </c>
      <c r="C9" s="201" t="s">
        <v>94</v>
      </c>
      <c r="D9" s="226"/>
      <c r="E9" s="211">
        <v>10168.395</v>
      </c>
      <c r="F9" s="212">
        <v>11238.745999999999</v>
      </c>
      <c r="G9" s="212">
        <v>12935.366</v>
      </c>
      <c r="H9" s="227">
        <v>13498.96</v>
      </c>
    </row>
    <row r="10" spans="1:8" x14ac:dyDescent="0.2">
      <c r="A10" s="79"/>
      <c r="B10" s="199">
        <v>6203</v>
      </c>
      <c r="C10" s="201" t="s">
        <v>255</v>
      </c>
      <c r="D10" s="226"/>
      <c r="E10" s="211">
        <v>1187.4005999999999</v>
      </c>
      <c r="F10" s="212">
        <v>1152.4280000000001</v>
      </c>
      <c r="G10" s="212">
        <v>1132.6359</v>
      </c>
      <c r="H10" s="227">
        <v>1214.9880000000001</v>
      </c>
    </row>
    <row r="11" spans="1:8" x14ac:dyDescent="0.2">
      <c r="A11" s="79"/>
      <c r="B11" s="199">
        <v>6204</v>
      </c>
      <c r="C11" s="201" t="s">
        <v>98</v>
      </c>
      <c r="D11" s="226"/>
      <c r="E11" s="211">
        <v>2489.7166000000002</v>
      </c>
      <c r="F11" s="212">
        <v>2713.6819</v>
      </c>
      <c r="G11" s="212">
        <v>3153.04</v>
      </c>
      <c r="H11" s="227">
        <v>3279.5459999999998</v>
      </c>
    </row>
    <row r="12" spans="1:8" x14ac:dyDescent="0.2">
      <c r="A12" s="79"/>
      <c r="B12" s="199">
        <v>6205</v>
      </c>
      <c r="C12" s="201" t="s">
        <v>100</v>
      </c>
      <c r="D12" s="226"/>
      <c r="E12" s="211">
        <v>10122.726000000001</v>
      </c>
      <c r="F12" s="211">
        <v>10210.225</v>
      </c>
      <c r="G12" s="211">
        <v>10331.898999999999</v>
      </c>
      <c r="H12" s="227">
        <v>10914.169</v>
      </c>
    </row>
    <row r="13" spans="1:8" x14ac:dyDescent="0.2">
      <c r="A13" s="79"/>
      <c r="B13" s="199">
        <v>6206</v>
      </c>
      <c r="C13" s="201" t="s">
        <v>102</v>
      </c>
      <c r="D13" s="226"/>
      <c r="E13" s="211"/>
      <c r="F13" s="211"/>
      <c r="G13" s="211"/>
      <c r="H13" s="227"/>
    </row>
    <row r="14" spans="1:8" x14ac:dyDescent="0.2">
      <c r="A14" s="79"/>
      <c r="B14" s="199">
        <v>6207</v>
      </c>
      <c r="C14" s="201" t="s">
        <v>104</v>
      </c>
      <c r="D14" s="226"/>
      <c r="E14" s="211"/>
      <c r="F14" s="211"/>
      <c r="G14" s="211"/>
      <c r="H14" s="227"/>
    </row>
    <row r="15" spans="1:8" x14ac:dyDescent="0.2">
      <c r="A15" s="79"/>
      <c r="B15" s="199">
        <v>6208</v>
      </c>
      <c r="C15" s="201" t="s">
        <v>106</v>
      </c>
      <c r="D15" s="226"/>
      <c r="E15" s="211">
        <v>9478.9320000000025</v>
      </c>
      <c r="F15" s="211">
        <v>10175.097</v>
      </c>
      <c r="G15" s="211">
        <v>10500.458000000001</v>
      </c>
      <c r="H15" s="227">
        <v>8783.2430000000004</v>
      </c>
    </row>
    <row r="16" spans="1:8" x14ac:dyDescent="0.2">
      <c r="A16" s="78"/>
      <c r="B16" s="199"/>
      <c r="C16" s="208" t="s">
        <v>247</v>
      </c>
      <c r="D16" s="229"/>
      <c r="E16" s="211"/>
      <c r="F16" s="211"/>
      <c r="G16" s="211"/>
      <c r="H16" s="227"/>
    </row>
    <row r="17" spans="1:8" x14ac:dyDescent="0.2">
      <c r="A17" s="79"/>
      <c r="B17" s="199">
        <v>621</v>
      </c>
      <c r="C17" s="201" t="s">
        <v>248</v>
      </c>
      <c r="D17" s="229"/>
      <c r="E17" s="211"/>
      <c r="F17" s="211"/>
      <c r="G17" s="211"/>
      <c r="H17" s="227"/>
    </row>
    <row r="18" spans="1:8" x14ac:dyDescent="0.2">
      <c r="A18" s="79"/>
      <c r="B18" s="199">
        <v>622</v>
      </c>
      <c r="C18" s="201" t="s">
        <v>249</v>
      </c>
      <c r="D18" s="229"/>
      <c r="E18" s="211"/>
      <c r="F18" s="211"/>
      <c r="G18" s="211"/>
      <c r="H18" s="227"/>
    </row>
    <row r="19" spans="1:8" x14ac:dyDescent="0.2">
      <c r="A19" s="79"/>
      <c r="B19" s="199">
        <v>6201</v>
      </c>
      <c r="C19" s="201" t="s">
        <v>92</v>
      </c>
      <c r="D19" s="229"/>
      <c r="E19" s="211"/>
      <c r="F19" s="211"/>
      <c r="G19" s="211"/>
      <c r="H19" s="227"/>
    </row>
    <row r="20" spans="1:8" x14ac:dyDescent="0.2">
      <c r="A20" s="77"/>
      <c r="B20" s="199">
        <v>63</v>
      </c>
      <c r="C20" s="200" t="s">
        <v>265</v>
      </c>
      <c r="D20" s="226"/>
      <c r="E20" s="211">
        <f>E24+E25+E29</f>
        <v>17199.208999999999</v>
      </c>
      <c r="F20" s="211">
        <f t="shared" ref="F20:H20" si="2">F24+F25+F29</f>
        <v>17881.685799999999</v>
      </c>
      <c r="G20" s="211">
        <f t="shared" si="2"/>
        <v>18181.1486</v>
      </c>
      <c r="H20" s="211">
        <f t="shared" si="2"/>
        <v>19153.362999999998</v>
      </c>
    </row>
    <row r="21" spans="1:8" x14ac:dyDescent="0.2">
      <c r="A21" s="78"/>
      <c r="B21" s="199"/>
      <c r="C21" s="208" t="s">
        <v>245</v>
      </c>
      <c r="D21" s="228"/>
      <c r="E21" s="211"/>
      <c r="F21" s="211"/>
      <c r="G21" s="211"/>
      <c r="H21" s="227"/>
    </row>
    <row r="22" spans="1:8" x14ac:dyDescent="0.2">
      <c r="A22" s="79"/>
      <c r="B22" s="199">
        <v>6301</v>
      </c>
      <c r="C22" s="209" t="s">
        <v>250</v>
      </c>
      <c r="D22" s="228"/>
      <c r="E22" s="211"/>
      <c r="F22" s="211"/>
      <c r="G22" s="211"/>
      <c r="H22" s="227"/>
    </row>
    <row r="23" spans="1:8" x14ac:dyDescent="0.2">
      <c r="A23" s="79"/>
      <c r="B23" s="199">
        <v>6302</v>
      </c>
      <c r="C23" s="201" t="s">
        <v>94</v>
      </c>
      <c r="D23" s="226"/>
      <c r="E23" s="211"/>
      <c r="F23" s="211"/>
      <c r="G23" s="211"/>
      <c r="H23" s="227"/>
    </row>
    <row r="24" spans="1:8" x14ac:dyDescent="0.2">
      <c r="A24" s="79"/>
      <c r="B24" s="199">
        <v>6303</v>
      </c>
      <c r="C24" s="201" t="s">
        <v>255</v>
      </c>
      <c r="D24" s="226"/>
      <c r="E24" s="211">
        <v>9441.4120000000003</v>
      </c>
      <c r="F24" s="211">
        <v>9669.6985000000004</v>
      </c>
      <c r="G24" s="211">
        <v>9652.2150000000001</v>
      </c>
      <c r="H24" s="211">
        <v>10284.9</v>
      </c>
    </row>
    <row r="25" spans="1:8" x14ac:dyDescent="0.2">
      <c r="A25" s="79"/>
      <c r="B25" s="199">
        <v>6304</v>
      </c>
      <c r="C25" s="201" t="s">
        <v>98</v>
      </c>
      <c r="D25" s="226"/>
      <c r="E25" s="211">
        <v>840.85500000000002</v>
      </c>
      <c r="F25" s="211">
        <v>746.12300000000005</v>
      </c>
      <c r="G25" s="211">
        <v>734.39499999999998</v>
      </c>
      <c r="H25" s="227">
        <v>1027.2539999999999</v>
      </c>
    </row>
    <row r="26" spans="1:8" s="2" customFormat="1" x14ac:dyDescent="0.2">
      <c r="A26" s="79"/>
      <c r="B26" s="205">
        <v>6305</v>
      </c>
      <c r="C26" s="201" t="s">
        <v>100</v>
      </c>
      <c r="D26" s="226"/>
      <c r="E26" s="250"/>
      <c r="F26" s="250"/>
      <c r="G26" s="250"/>
      <c r="H26" s="249"/>
    </row>
    <row r="27" spans="1:8" x14ac:dyDescent="0.2">
      <c r="A27" s="79"/>
      <c r="B27" s="199">
        <v>6306</v>
      </c>
      <c r="C27" s="201" t="s">
        <v>102</v>
      </c>
      <c r="D27" s="226"/>
      <c r="E27" s="250"/>
      <c r="F27" s="250"/>
      <c r="G27" s="250"/>
      <c r="H27" s="249"/>
    </row>
    <row r="28" spans="1:8" x14ac:dyDescent="0.2">
      <c r="A28" s="79"/>
      <c r="B28" s="199">
        <v>6307</v>
      </c>
      <c r="C28" s="201" t="s">
        <v>104</v>
      </c>
      <c r="D28" s="226"/>
      <c r="E28" s="250"/>
      <c r="F28" s="250"/>
      <c r="G28" s="250"/>
      <c r="H28" s="249"/>
    </row>
    <row r="29" spans="1:8" x14ac:dyDescent="0.2">
      <c r="A29" s="79"/>
      <c r="B29" s="199">
        <v>6308</v>
      </c>
      <c r="C29" s="201" t="s">
        <v>116</v>
      </c>
      <c r="D29" s="226"/>
      <c r="E29" s="250">
        <v>6916.942</v>
      </c>
      <c r="F29" s="250">
        <v>7465.8642999999993</v>
      </c>
      <c r="G29" s="250">
        <v>7794.5385999999999</v>
      </c>
      <c r="H29" s="249">
        <v>7841.2089999999998</v>
      </c>
    </row>
    <row r="30" spans="1:8" x14ac:dyDescent="0.2">
      <c r="A30" s="78"/>
      <c r="B30" s="199"/>
      <c r="C30" s="208" t="s">
        <v>251</v>
      </c>
      <c r="D30" s="229"/>
      <c r="E30" s="211"/>
      <c r="F30" s="211"/>
      <c r="G30" s="211"/>
      <c r="H30" s="227"/>
    </row>
    <row r="31" spans="1:8" x14ac:dyDescent="0.2">
      <c r="A31" s="79"/>
      <c r="B31" s="199">
        <v>631</v>
      </c>
      <c r="C31" s="201" t="s">
        <v>248</v>
      </c>
      <c r="D31" s="229"/>
      <c r="E31" s="211"/>
      <c r="F31" s="211"/>
      <c r="G31" s="211"/>
      <c r="H31" s="227"/>
    </row>
    <row r="32" spans="1:8" x14ac:dyDescent="0.2">
      <c r="A32" s="79"/>
      <c r="B32" s="199">
        <v>632</v>
      </c>
      <c r="C32" s="201" t="s">
        <v>249</v>
      </c>
      <c r="D32" s="229"/>
      <c r="E32" s="211"/>
      <c r="F32" s="211"/>
      <c r="G32" s="211"/>
      <c r="H32" s="227"/>
    </row>
    <row r="33" spans="1:8" x14ac:dyDescent="0.2">
      <c r="A33" s="80"/>
      <c r="B33" s="199"/>
      <c r="C33" s="224" t="s">
        <v>256</v>
      </c>
      <c r="D33" s="229"/>
      <c r="E33" s="211"/>
      <c r="F33" s="211"/>
      <c r="G33" s="211"/>
      <c r="H33" s="227"/>
    </row>
    <row r="34" spans="1:8" x14ac:dyDescent="0.2">
      <c r="A34" s="81"/>
      <c r="B34" s="199" t="s">
        <v>32</v>
      </c>
      <c r="C34" s="225" t="s">
        <v>123</v>
      </c>
      <c r="D34" s="226"/>
      <c r="E34" s="211">
        <f>E7-E20</f>
        <v>16247.961200000002</v>
      </c>
      <c r="F34" s="211">
        <f t="shared" ref="F34:H34" si="3">F7-F20</f>
        <v>17608.492100000003</v>
      </c>
      <c r="G34" s="211">
        <f t="shared" si="3"/>
        <v>19872.2503</v>
      </c>
      <c r="H34" s="211">
        <f t="shared" si="3"/>
        <v>18537.543000000005</v>
      </c>
    </row>
    <row r="35" spans="1:8" x14ac:dyDescent="0.2">
      <c r="A35" s="81"/>
      <c r="B35" s="199" t="s">
        <v>31</v>
      </c>
      <c r="C35" s="225" t="s">
        <v>127</v>
      </c>
      <c r="D35" s="226"/>
      <c r="E35" s="251"/>
      <c r="F35" s="251"/>
      <c r="G35" s="251"/>
      <c r="H35" s="252"/>
    </row>
    <row r="36" spans="1:8" customFormat="1" x14ac:dyDescent="0.2">
      <c r="E36" s="2"/>
      <c r="F36" s="2"/>
      <c r="G36" s="2"/>
      <c r="H36" s="1"/>
    </row>
    <row r="37" spans="1:8" customFormat="1" x14ac:dyDescent="0.2">
      <c r="E37" s="2"/>
      <c r="F37" s="2"/>
      <c r="G37" s="2"/>
      <c r="H37" s="1"/>
    </row>
    <row r="38" spans="1:8" customFormat="1" x14ac:dyDescent="0.2">
      <c r="B38" s="243" t="s">
        <v>263</v>
      </c>
      <c r="C38" s="242" t="s">
        <v>264</v>
      </c>
      <c r="E38" s="2"/>
      <c r="F38" s="2"/>
      <c r="G38" s="2"/>
      <c r="H38" s="1"/>
    </row>
    <row r="39" spans="1:8" customFormat="1" x14ac:dyDescent="0.2">
      <c r="E39" s="2"/>
      <c r="F39" s="2"/>
      <c r="G39" s="2"/>
      <c r="H39" s="1"/>
    </row>
    <row r="40" spans="1:8" customFormat="1" x14ac:dyDescent="0.2">
      <c r="E40" s="73"/>
      <c r="F40" s="73"/>
      <c r="G40" s="73"/>
    </row>
    <row r="41" spans="1:8" customFormat="1" x14ac:dyDescent="0.2">
      <c r="E41" s="73"/>
      <c r="F41" s="73"/>
      <c r="G41" s="73"/>
    </row>
    <row r="42" spans="1:8" customFormat="1" x14ac:dyDescent="0.2">
      <c r="E42" s="73"/>
      <c r="F42" s="73"/>
      <c r="G42" s="73"/>
    </row>
    <row r="43" spans="1:8" customFormat="1" x14ac:dyDescent="0.2">
      <c r="E43" s="73"/>
      <c r="F43" s="73"/>
      <c r="G43" s="73"/>
    </row>
    <row r="44" spans="1:8" customFormat="1" x14ac:dyDescent="0.2">
      <c r="E44" s="73"/>
      <c r="F44" s="73"/>
      <c r="G44" s="73"/>
    </row>
    <row r="45" spans="1:8" customFormat="1" x14ac:dyDescent="0.2">
      <c r="E45" s="73"/>
      <c r="F45" s="73"/>
      <c r="G45" s="73"/>
    </row>
    <row r="46" spans="1:8" customFormat="1" x14ac:dyDescent="0.2">
      <c r="E46" s="73"/>
      <c r="F46" s="73"/>
      <c r="G46" s="73"/>
    </row>
    <row r="47" spans="1:8" customFormat="1" x14ac:dyDescent="0.2">
      <c r="E47" s="73"/>
      <c r="F47" s="73"/>
      <c r="G47" s="73"/>
    </row>
    <row r="48" spans="1:8" customFormat="1" x14ac:dyDescent="0.2">
      <c r="E48" s="73"/>
      <c r="F48" s="73"/>
      <c r="G48" s="73"/>
    </row>
    <row r="49" spans="5:7" customFormat="1" x14ac:dyDescent="0.2">
      <c r="E49" s="73"/>
      <c r="F49" s="73"/>
      <c r="G49" s="73"/>
    </row>
    <row r="50" spans="5:7" customFormat="1" x14ac:dyDescent="0.2">
      <c r="E50" s="73"/>
      <c r="F50" s="73"/>
      <c r="G50" s="73"/>
    </row>
    <row r="51" spans="5:7" customFormat="1" x14ac:dyDescent="0.2">
      <c r="E51" s="73"/>
      <c r="F51" s="73"/>
      <c r="G51" s="73"/>
    </row>
    <row r="52" spans="5:7" customFormat="1" x14ac:dyDescent="0.2">
      <c r="E52" s="73"/>
      <c r="F52" s="73"/>
      <c r="G52" s="73"/>
    </row>
  </sheetData>
  <mergeCells count="3">
    <mergeCell ref="E3:H3"/>
    <mergeCell ref="E2:H2"/>
    <mergeCell ref="A3:C3"/>
  </mergeCells>
  <phoneticPr fontId="2" type="noConversion"/>
  <pageMargins left="0.39370078740157483" right="0" top="0" bottom="0" header="0" footer="0"/>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3"/>
  </sheetPr>
  <dimension ref="A1:M85"/>
  <sheetViews>
    <sheetView tabSelected="1" zoomScaleNormal="100" zoomScaleSheetLayoutView="100" workbookViewId="0">
      <pane xSplit="3" ySplit="4" topLeftCell="D11" activePane="bottomRight" state="frozen"/>
      <selection pane="topRight" activeCell="E1" sqref="E1"/>
      <selection pane="bottomLeft" activeCell="A6" sqref="A6"/>
      <selection pane="bottomRight" activeCell="E1" sqref="E1"/>
    </sheetView>
  </sheetViews>
  <sheetFormatPr defaultColWidth="9.33203125" defaultRowHeight="12.75" x14ac:dyDescent="0.2"/>
  <cols>
    <col min="1" max="1" width="3" style="2" hidden="1" customWidth="1"/>
    <col min="2" max="2" width="6.1640625" style="2" customWidth="1"/>
    <col min="3" max="3" width="53.83203125" style="2" customWidth="1"/>
    <col min="4" max="4" width="1.83203125" style="2" customWidth="1"/>
    <col min="5" max="6" width="18.83203125" style="2" customWidth="1"/>
    <col min="7" max="7" width="21" style="2" bestFit="1" customWidth="1"/>
    <col min="8" max="8" width="18.83203125" style="1" customWidth="1"/>
    <col min="9" max="9" width="9.33203125" style="1" customWidth="1"/>
    <col min="10" max="16384" width="9.33203125" style="1"/>
  </cols>
  <sheetData>
    <row r="1" spans="1:13" s="11" customFormat="1" ht="18.75" customHeight="1" x14ac:dyDescent="0.25">
      <c r="A1" s="194"/>
      <c r="B1" s="214"/>
      <c r="C1" s="214"/>
      <c r="D1" s="214"/>
      <c r="E1" s="219"/>
      <c r="F1" s="219"/>
      <c r="G1" s="219" t="str">
        <f>Reporting_Country_Name</f>
        <v>Russian Federation</v>
      </c>
      <c r="H1" s="216" t="str">
        <f>Reporting_Country_Code</f>
        <v>922</v>
      </c>
      <c r="I1" s="216"/>
    </row>
    <row r="2" spans="1:13" s="11" customFormat="1" ht="18" x14ac:dyDescent="0.25">
      <c r="A2" s="9"/>
      <c r="B2" s="246"/>
      <c r="C2" s="246"/>
      <c r="D2" s="214"/>
      <c r="E2" s="282" t="s">
        <v>254</v>
      </c>
      <c r="F2" s="282"/>
      <c r="G2" s="282"/>
      <c r="H2" s="282"/>
      <c r="I2" s="218"/>
      <c r="J2" s="217"/>
      <c r="K2" s="217"/>
      <c r="L2" s="217"/>
      <c r="M2" s="217"/>
    </row>
    <row r="3" spans="1:13" s="11" customFormat="1" ht="33.75" customHeight="1" x14ac:dyDescent="0.2">
      <c r="A3" s="195"/>
      <c r="B3" s="284" t="s">
        <v>244</v>
      </c>
      <c r="C3" s="285"/>
      <c r="D3" s="215"/>
      <c r="E3" s="220"/>
      <c r="F3" s="221"/>
      <c r="G3" s="221"/>
      <c r="H3" s="222"/>
    </row>
    <row r="4" spans="1:13" s="11" customFormat="1" ht="11.25" customHeight="1" x14ac:dyDescent="0.2">
      <c r="A4" s="197"/>
      <c r="B4" s="198" t="str">
        <f>Reporting_Sector_Code</f>
        <v>GG</v>
      </c>
      <c r="C4" s="198" t="str">
        <f>Reporting_Sector_Name</f>
        <v>General Government</v>
      </c>
      <c r="D4" s="198"/>
      <c r="E4" s="193" t="s">
        <v>259</v>
      </c>
      <c r="F4" s="193" t="s">
        <v>260</v>
      </c>
      <c r="G4" s="193" t="s">
        <v>261</v>
      </c>
      <c r="H4" s="193" t="s">
        <v>262</v>
      </c>
    </row>
    <row r="5" spans="1:13" x14ac:dyDescent="0.2">
      <c r="A5" s="77"/>
      <c r="B5" s="199">
        <v>1</v>
      </c>
      <c r="C5" s="200" t="s">
        <v>130</v>
      </c>
      <c r="D5" s="200"/>
      <c r="E5" s="244">
        <v>8817.2890000000007</v>
      </c>
      <c r="F5" s="245">
        <v>9565.5540000000001</v>
      </c>
      <c r="G5" s="244">
        <v>10160.691000000001</v>
      </c>
      <c r="H5" s="247">
        <v>11438.587</v>
      </c>
    </row>
    <row r="6" spans="1:13" x14ac:dyDescent="0.2">
      <c r="A6" s="81"/>
      <c r="B6" s="199">
        <v>11</v>
      </c>
      <c r="C6" s="201" t="s">
        <v>132</v>
      </c>
      <c r="D6" s="201"/>
      <c r="E6" s="211">
        <v>4634.9459999999999</v>
      </c>
      <c r="F6" s="212">
        <v>5085.1779999999999</v>
      </c>
      <c r="G6" s="211">
        <v>5278.7129999999997</v>
      </c>
      <c r="H6" s="248">
        <v>6304.3670000000002</v>
      </c>
    </row>
    <row r="7" spans="1:13" x14ac:dyDescent="0.2">
      <c r="A7" s="81"/>
      <c r="B7" s="199">
        <v>111</v>
      </c>
      <c r="C7" s="202" t="s">
        <v>134</v>
      </c>
      <c r="D7" s="202"/>
      <c r="E7" s="211">
        <v>1843.97</v>
      </c>
      <c r="F7" s="212">
        <v>2016.729</v>
      </c>
      <c r="G7" s="211">
        <v>2069.181</v>
      </c>
      <c r="H7" s="248">
        <v>2139.8040000000001</v>
      </c>
    </row>
    <row r="8" spans="1:13" x14ac:dyDescent="0.2">
      <c r="A8" s="81"/>
      <c r="B8" s="199">
        <v>112</v>
      </c>
      <c r="C8" s="202" t="s">
        <v>136</v>
      </c>
      <c r="D8" s="202"/>
      <c r="E8" s="211"/>
      <c r="F8" s="212"/>
      <c r="G8" s="211"/>
      <c r="H8" s="248"/>
    </row>
    <row r="9" spans="1:13" x14ac:dyDescent="0.2">
      <c r="A9" s="81"/>
      <c r="B9" s="199">
        <v>113</v>
      </c>
      <c r="C9" s="202" t="s">
        <v>138</v>
      </c>
      <c r="D9" s="202"/>
      <c r="E9" s="211">
        <v>299.04599999999999</v>
      </c>
      <c r="F9" s="212">
        <v>252.15600000000001</v>
      </c>
      <c r="G9" s="211">
        <v>146.39699999999999</v>
      </c>
      <c r="H9" s="248">
        <v>572.70399999999995</v>
      </c>
    </row>
    <row r="10" spans="1:13" x14ac:dyDescent="0.2">
      <c r="A10" s="81"/>
      <c r="B10" s="199">
        <v>114</v>
      </c>
      <c r="C10" s="202" t="s">
        <v>140</v>
      </c>
      <c r="D10" s="202"/>
      <c r="E10" s="211">
        <v>1794.1469999999999</v>
      </c>
      <c r="F10" s="212">
        <v>1918.06</v>
      </c>
      <c r="G10" s="211">
        <v>2059.2179999999998</v>
      </c>
      <c r="H10" s="248">
        <v>2491.0949999999998</v>
      </c>
    </row>
    <row r="11" spans="1:13" x14ac:dyDescent="0.2">
      <c r="A11" s="81"/>
      <c r="B11" s="199">
        <v>115</v>
      </c>
      <c r="C11" s="202" t="s">
        <v>142</v>
      </c>
      <c r="D11" s="202"/>
      <c r="E11" s="211">
        <v>712.88499999999999</v>
      </c>
      <c r="F11" s="212">
        <v>883.12300000000005</v>
      </c>
      <c r="G11" s="211">
        <v>1003.895</v>
      </c>
      <c r="H11" s="248">
        <v>1100.54</v>
      </c>
    </row>
    <row r="12" spans="1:13" x14ac:dyDescent="0.2">
      <c r="A12" s="81"/>
      <c r="B12" s="199">
        <v>116</v>
      </c>
      <c r="C12" s="202" t="s">
        <v>144</v>
      </c>
      <c r="D12" s="202"/>
      <c r="E12" s="211">
        <v>-15.102</v>
      </c>
      <c r="F12" s="212">
        <v>15.11</v>
      </c>
      <c r="G12" s="211">
        <v>2.1999999999999999E-2</v>
      </c>
      <c r="H12" s="248">
        <v>0.223</v>
      </c>
    </row>
    <row r="13" spans="1:13" x14ac:dyDescent="0.2">
      <c r="A13" s="81"/>
      <c r="B13" s="199">
        <v>12</v>
      </c>
      <c r="C13" s="201" t="s">
        <v>146</v>
      </c>
      <c r="D13" s="201"/>
      <c r="E13" s="211">
        <v>1665.5609999999999</v>
      </c>
      <c r="F13" s="212">
        <v>1624.396</v>
      </c>
      <c r="G13" s="211">
        <v>1818.105</v>
      </c>
      <c r="H13" s="248">
        <v>2399.5610000000001</v>
      </c>
    </row>
    <row r="14" spans="1:13" x14ac:dyDescent="0.2">
      <c r="A14" s="81"/>
      <c r="B14" s="199">
        <v>13</v>
      </c>
      <c r="C14" s="201" t="s">
        <v>148</v>
      </c>
      <c r="D14" s="201"/>
      <c r="E14" s="211">
        <v>0</v>
      </c>
      <c r="F14" s="212">
        <v>4.2000000000000003E-2</v>
      </c>
      <c r="G14" s="211">
        <v>0</v>
      </c>
      <c r="H14" s="248">
        <v>0</v>
      </c>
    </row>
    <row r="15" spans="1:13" x14ac:dyDescent="0.2">
      <c r="A15" s="81"/>
      <c r="B15" s="199">
        <v>14</v>
      </c>
      <c r="C15" s="201" t="s">
        <v>150</v>
      </c>
      <c r="D15" s="201"/>
      <c r="E15" s="211">
        <v>2516.7809999999999</v>
      </c>
      <c r="F15" s="212">
        <v>2855.98</v>
      </c>
      <c r="G15" s="211">
        <v>3063.873</v>
      </c>
      <c r="H15" s="248">
        <v>2734.6579999999999</v>
      </c>
    </row>
    <row r="16" spans="1:13" x14ac:dyDescent="0.2">
      <c r="A16" s="77"/>
      <c r="B16" s="199">
        <v>2</v>
      </c>
      <c r="C16" s="200" t="s">
        <v>152</v>
      </c>
      <c r="D16" s="200"/>
      <c r="E16" s="244">
        <v>7178.3814999999995</v>
      </c>
      <c r="F16" s="245">
        <v>8519.673499999999</v>
      </c>
      <c r="G16" s="244">
        <v>7900.6155000000008</v>
      </c>
      <c r="H16" s="247">
        <v>10128.132</v>
      </c>
    </row>
    <row r="17" spans="1:8" x14ac:dyDescent="0.2">
      <c r="A17" s="81"/>
      <c r="B17" s="199">
        <v>21</v>
      </c>
      <c r="C17" s="201" t="s">
        <v>154</v>
      </c>
      <c r="D17" s="201"/>
      <c r="E17" s="211">
        <v>1859.913</v>
      </c>
      <c r="F17" s="212">
        <v>2530.2089999999998</v>
      </c>
      <c r="G17" s="211">
        <v>2070.9250000000002</v>
      </c>
      <c r="H17" s="248">
        <v>3000.1990000000001</v>
      </c>
    </row>
    <row r="18" spans="1:8" x14ac:dyDescent="0.2">
      <c r="A18" s="81"/>
      <c r="B18" s="199">
        <v>22</v>
      </c>
      <c r="C18" s="201" t="s">
        <v>156</v>
      </c>
      <c r="D18" s="201"/>
      <c r="E18" s="211">
        <v>867.60199999999998</v>
      </c>
      <c r="F18" s="212">
        <v>1238.193</v>
      </c>
      <c r="G18" s="211">
        <v>1315.953</v>
      </c>
      <c r="H18" s="248">
        <v>2366.8409999999999</v>
      </c>
    </row>
    <row r="19" spans="1:8" x14ac:dyDescent="0.2">
      <c r="A19" s="81"/>
      <c r="B19" s="199">
        <v>23</v>
      </c>
      <c r="C19" s="201" t="s">
        <v>158</v>
      </c>
      <c r="D19" s="201"/>
      <c r="E19" s="211">
        <v>433.47750000000002</v>
      </c>
      <c r="F19" s="212">
        <v>433.47750000000002</v>
      </c>
      <c r="G19" s="211">
        <v>433.47750000000002</v>
      </c>
      <c r="H19" s="248">
        <v>431.81949999999983</v>
      </c>
    </row>
    <row r="20" spans="1:8" x14ac:dyDescent="0.2">
      <c r="A20" s="81"/>
      <c r="B20" s="199">
        <v>24</v>
      </c>
      <c r="C20" s="201" t="s">
        <v>160</v>
      </c>
      <c r="D20" s="201"/>
      <c r="E20" s="211">
        <v>235.11199999999999</v>
      </c>
      <c r="F20" s="212">
        <v>206.90100000000001</v>
      </c>
      <c r="G20" s="211">
        <v>262.35700000000003</v>
      </c>
      <c r="H20" s="248">
        <v>215.816</v>
      </c>
    </row>
    <row r="21" spans="1:8" x14ac:dyDescent="0.2">
      <c r="A21" s="81"/>
      <c r="B21" s="199">
        <v>25</v>
      </c>
      <c r="C21" s="201" t="s">
        <v>162</v>
      </c>
      <c r="D21" s="201"/>
      <c r="E21" s="211">
        <v>420.90100000000001</v>
      </c>
      <c r="F21" s="212">
        <v>379.05</v>
      </c>
      <c r="G21" s="211">
        <v>577.38699999999994</v>
      </c>
      <c r="H21" s="248">
        <v>1212.498</v>
      </c>
    </row>
    <row r="22" spans="1:8" x14ac:dyDescent="0.2">
      <c r="A22" s="81"/>
      <c r="B22" s="199">
        <v>26</v>
      </c>
      <c r="C22" s="201" t="s">
        <v>148</v>
      </c>
      <c r="D22" s="201"/>
      <c r="E22" s="211">
        <v>80.37</v>
      </c>
      <c r="F22" s="212">
        <v>-24.866</v>
      </c>
      <c r="G22" s="211">
        <v>-39.164000000000001</v>
      </c>
      <c r="H22" s="248">
        <v>219.916</v>
      </c>
    </row>
    <row r="23" spans="1:8" x14ac:dyDescent="0.2">
      <c r="A23" s="81"/>
      <c r="B23" s="199">
        <v>27</v>
      </c>
      <c r="C23" s="201" t="s">
        <v>165</v>
      </c>
      <c r="D23" s="201"/>
      <c r="E23" s="211">
        <v>3184.37</v>
      </c>
      <c r="F23" s="212">
        <v>3360.578</v>
      </c>
      <c r="G23" s="211">
        <v>3399.864</v>
      </c>
      <c r="H23" s="248">
        <v>1558.4675</v>
      </c>
    </row>
    <row r="24" spans="1:8" x14ac:dyDescent="0.2">
      <c r="A24" s="81"/>
      <c r="B24" s="199">
        <v>28</v>
      </c>
      <c r="C24" s="201" t="s">
        <v>167</v>
      </c>
      <c r="D24" s="201"/>
      <c r="E24" s="211">
        <v>96.635999999999996</v>
      </c>
      <c r="F24" s="212">
        <v>396.13099999999997</v>
      </c>
      <c r="G24" s="211">
        <v>-120.184</v>
      </c>
      <c r="H24" s="248">
        <v>1122.575</v>
      </c>
    </row>
    <row r="25" spans="1:8" x14ac:dyDescent="0.2">
      <c r="A25" s="83"/>
      <c r="B25" s="199" t="s">
        <v>25</v>
      </c>
      <c r="C25" s="203" t="s">
        <v>169</v>
      </c>
      <c r="D25" s="203"/>
      <c r="E25" s="245">
        <v>2072.3850000000011</v>
      </c>
      <c r="F25" s="245">
        <v>1479.357</v>
      </c>
      <c r="G25" s="245">
        <v>2693.5540000000001</v>
      </c>
      <c r="H25" s="247">
        <v>1742.2739999999999</v>
      </c>
    </row>
    <row r="26" spans="1:8" x14ac:dyDescent="0.2">
      <c r="A26" s="87"/>
      <c r="B26" s="199" t="s">
        <v>26</v>
      </c>
      <c r="C26" s="204" t="s">
        <v>171</v>
      </c>
      <c r="D26" s="204"/>
      <c r="E26" s="245">
        <v>1638.9075000000012</v>
      </c>
      <c r="F26" s="245">
        <v>1045.8805000000011</v>
      </c>
      <c r="G26" s="245">
        <v>2260.0754999999999</v>
      </c>
      <c r="H26" s="247">
        <v>1310.4546</v>
      </c>
    </row>
    <row r="27" spans="1:8" x14ac:dyDescent="0.2">
      <c r="A27" s="88"/>
      <c r="B27" s="205">
        <v>31</v>
      </c>
      <c r="C27" s="206" t="s">
        <v>173</v>
      </c>
      <c r="D27" s="206"/>
      <c r="E27" s="245">
        <v>42.758500000000026</v>
      </c>
      <c r="F27" s="245">
        <v>-77.921500000000037</v>
      </c>
      <c r="G27" s="245">
        <v>227.3094999999999</v>
      </c>
      <c r="H27" s="247">
        <v>1726.2660000000001</v>
      </c>
    </row>
    <row r="28" spans="1:8" x14ac:dyDescent="0.2">
      <c r="A28" s="88"/>
      <c r="B28" s="205">
        <v>31.1</v>
      </c>
      <c r="C28" s="207" t="s">
        <v>175</v>
      </c>
      <c r="D28" s="207"/>
      <c r="E28" s="212">
        <v>532.31500000000005</v>
      </c>
      <c r="F28" s="212">
        <v>428.464</v>
      </c>
      <c r="G28" s="212">
        <v>740.90099999999995</v>
      </c>
      <c r="H28" s="248"/>
    </row>
    <row r="29" spans="1:8" x14ac:dyDescent="0.2">
      <c r="A29" s="88"/>
      <c r="B29" s="205">
        <v>31.2</v>
      </c>
      <c r="C29" s="207" t="s">
        <v>177</v>
      </c>
      <c r="D29" s="207"/>
      <c r="E29" s="212">
        <v>56.079000000000001</v>
      </c>
      <c r="F29" s="212">
        <v>72.908000000000001</v>
      </c>
      <c r="G29" s="212">
        <v>80.114000000000004</v>
      </c>
      <c r="H29" s="248"/>
    </row>
    <row r="30" spans="1:8" x14ac:dyDescent="0.2">
      <c r="A30" s="88"/>
      <c r="B30" s="205">
        <v>31.3</v>
      </c>
      <c r="C30" s="207" t="s">
        <v>179</v>
      </c>
      <c r="D30" s="207"/>
      <c r="E30" s="212">
        <v>433.47750000000002</v>
      </c>
      <c r="F30" s="212">
        <v>433.47750000000002</v>
      </c>
      <c r="G30" s="212">
        <v>433.47750000000002</v>
      </c>
      <c r="H30" s="248">
        <v>431.81949999999983</v>
      </c>
    </row>
    <row r="31" spans="1:8" x14ac:dyDescent="0.2">
      <c r="A31" s="83"/>
      <c r="B31" s="199" t="s">
        <v>27</v>
      </c>
      <c r="C31" s="203" t="s">
        <v>180</v>
      </c>
      <c r="D31" s="203"/>
      <c r="E31" s="245">
        <v>1596.1490000000013</v>
      </c>
      <c r="F31" s="245">
        <v>1123.802000000001</v>
      </c>
      <c r="G31" s="245">
        <v>2032.7660000000001</v>
      </c>
      <c r="H31" s="247">
        <v>-415.81099999999998</v>
      </c>
    </row>
    <row r="32" spans="1:8" x14ac:dyDescent="0.2">
      <c r="A32" s="77"/>
      <c r="B32" s="199">
        <v>32</v>
      </c>
      <c r="C32" s="200" t="s">
        <v>182</v>
      </c>
      <c r="D32" s="200"/>
      <c r="E32" s="245">
        <f>E35+E36+E37+E38+E39+E40+E41</f>
        <v>1768.6099999999997</v>
      </c>
      <c r="F32" s="245">
        <f t="shared" ref="F32:H32" si="0">F35+F36+F37+F38+F39+F40+F41</f>
        <v>1806.26</v>
      </c>
      <c r="G32" s="245">
        <f t="shared" si="0"/>
        <v>2332.2069999999999</v>
      </c>
      <c r="H32" s="245">
        <f t="shared" si="0"/>
        <v>-289.06799999999998</v>
      </c>
    </row>
    <row r="33" spans="1:8" x14ac:dyDescent="0.2">
      <c r="A33" s="78"/>
      <c r="B33" s="199"/>
      <c r="C33" s="208" t="s">
        <v>245</v>
      </c>
      <c r="D33" s="208"/>
      <c r="E33" s="212"/>
      <c r="F33" s="212"/>
      <c r="G33" s="212"/>
      <c r="H33" s="248"/>
    </row>
    <row r="34" spans="1:8" x14ac:dyDescent="0.2">
      <c r="A34" s="64"/>
      <c r="B34" s="199">
        <v>3201</v>
      </c>
      <c r="C34" s="201" t="s">
        <v>92</v>
      </c>
      <c r="D34" s="201"/>
      <c r="E34" s="251"/>
      <c r="F34" s="251"/>
      <c r="G34" s="251"/>
      <c r="H34" s="252"/>
    </row>
    <row r="35" spans="1:8" x14ac:dyDescent="0.2">
      <c r="A35" s="64"/>
      <c r="B35" s="199">
        <v>3202</v>
      </c>
      <c r="C35" s="201" t="s">
        <v>94</v>
      </c>
      <c r="D35" s="201"/>
      <c r="E35" s="211">
        <v>1279.3789999999999</v>
      </c>
      <c r="F35" s="211">
        <v>833.60400000000004</v>
      </c>
      <c r="G35" s="211">
        <v>1465.607</v>
      </c>
      <c r="H35" s="227">
        <v>239.971</v>
      </c>
    </row>
    <row r="36" spans="1:8" x14ac:dyDescent="0.2">
      <c r="A36" s="64"/>
      <c r="B36" s="199">
        <v>3203</v>
      </c>
      <c r="C36" s="201" t="s">
        <v>246</v>
      </c>
      <c r="D36" s="201"/>
      <c r="E36" s="211">
        <v>-26.256</v>
      </c>
      <c r="F36" s="211">
        <v>-34.972999999999999</v>
      </c>
      <c r="G36" s="211">
        <v>-19.792000000000002</v>
      </c>
      <c r="H36" s="227">
        <v>83.95</v>
      </c>
    </row>
    <row r="37" spans="1:8" x14ac:dyDescent="0.2">
      <c r="A37" s="64"/>
      <c r="B37" s="199">
        <v>3204</v>
      </c>
      <c r="C37" s="201" t="s">
        <v>98</v>
      </c>
      <c r="D37" s="201"/>
      <c r="E37" s="212">
        <v>-64.873000000000005</v>
      </c>
      <c r="F37" s="212">
        <v>223.965</v>
      </c>
      <c r="G37" s="212">
        <v>439.358</v>
      </c>
      <c r="H37" s="248">
        <v>-355.274</v>
      </c>
    </row>
    <row r="38" spans="1:8" x14ac:dyDescent="0.2">
      <c r="A38" s="64"/>
      <c r="B38" s="199">
        <v>3205</v>
      </c>
      <c r="C38" s="201" t="s">
        <v>100</v>
      </c>
      <c r="D38" s="201"/>
      <c r="E38" s="212">
        <v>56.146000000000001</v>
      </c>
      <c r="F38" s="212">
        <v>87.498999999999995</v>
      </c>
      <c r="G38" s="212">
        <v>121.673</v>
      </c>
      <c r="H38" s="248">
        <v>132.57599999999999</v>
      </c>
    </row>
    <row r="39" spans="1:8" x14ac:dyDescent="0.2">
      <c r="A39" s="64"/>
      <c r="B39" s="199">
        <v>3206</v>
      </c>
      <c r="C39" s="201" t="s">
        <v>102</v>
      </c>
      <c r="D39" s="201"/>
      <c r="E39" s="212"/>
      <c r="F39" s="212"/>
      <c r="G39" s="212"/>
      <c r="H39" s="248"/>
    </row>
    <row r="40" spans="1:8" x14ac:dyDescent="0.2">
      <c r="A40" s="64"/>
      <c r="B40" s="199">
        <v>3207</v>
      </c>
      <c r="C40" s="201" t="s">
        <v>104</v>
      </c>
      <c r="D40" s="201"/>
      <c r="E40" s="212"/>
      <c r="F40" s="212"/>
      <c r="G40" s="212"/>
      <c r="H40" s="248"/>
    </row>
    <row r="41" spans="1:8" x14ac:dyDescent="0.2">
      <c r="A41" s="78"/>
      <c r="B41" s="199">
        <v>3208</v>
      </c>
      <c r="C41" s="201" t="s">
        <v>106</v>
      </c>
      <c r="D41" s="201"/>
      <c r="E41" s="212">
        <v>524.21400000000006</v>
      </c>
      <c r="F41" s="212">
        <v>696.16499999999996</v>
      </c>
      <c r="G41" s="212">
        <v>325.36099999999999</v>
      </c>
      <c r="H41" s="248">
        <v>-390.291</v>
      </c>
    </row>
    <row r="42" spans="1:8" x14ac:dyDescent="0.2">
      <c r="A42" s="64"/>
      <c r="B42" s="199"/>
      <c r="C42" s="208" t="s">
        <v>247</v>
      </c>
      <c r="D42" s="208"/>
      <c r="E42" s="212"/>
      <c r="F42" s="212"/>
      <c r="G42" s="212"/>
      <c r="H42" s="248"/>
    </row>
    <row r="43" spans="1:8" x14ac:dyDescent="0.2">
      <c r="A43" s="64"/>
      <c r="B43" s="199">
        <v>321</v>
      </c>
      <c r="C43" s="201" t="s">
        <v>248</v>
      </c>
      <c r="D43" s="201"/>
      <c r="E43" s="212"/>
      <c r="F43" s="212"/>
      <c r="G43" s="212"/>
      <c r="H43" s="248"/>
    </row>
    <row r="44" spans="1:8" x14ac:dyDescent="0.2">
      <c r="A44" s="64"/>
      <c r="B44" s="199">
        <v>322</v>
      </c>
      <c r="C44" s="201" t="s">
        <v>249</v>
      </c>
      <c r="D44" s="201"/>
      <c r="E44" s="212"/>
      <c r="F44" s="212"/>
      <c r="G44" s="212"/>
      <c r="H44" s="248"/>
    </row>
    <row r="45" spans="1:8" x14ac:dyDescent="0.2">
      <c r="A45" s="84"/>
      <c r="B45" s="199">
        <v>33</v>
      </c>
      <c r="C45" s="200" t="s">
        <v>189</v>
      </c>
      <c r="D45" s="200"/>
      <c r="E45" s="245">
        <v>172.46200000000019</v>
      </c>
      <c r="F45" s="245">
        <v>682.476</v>
      </c>
      <c r="G45" s="245">
        <v>299.46600000000001</v>
      </c>
      <c r="H45" s="247">
        <v>126.7565</v>
      </c>
    </row>
    <row r="46" spans="1:8" x14ac:dyDescent="0.2">
      <c r="A46" s="78"/>
      <c r="B46" s="199"/>
      <c r="C46" s="208" t="s">
        <v>245</v>
      </c>
      <c r="D46" s="208"/>
      <c r="E46" s="212"/>
      <c r="F46" s="212"/>
      <c r="G46" s="212"/>
      <c r="H46" s="248"/>
    </row>
    <row r="47" spans="1:8" x14ac:dyDescent="0.2">
      <c r="A47" s="78"/>
      <c r="B47" s="199">
        <v>3301</v>
      </c>
      <c r="C47" s="209" t="s">
        <v>250</v>
      </c>
      <c r="D47" s="209"/>
      <c r="E47" s="212"/>
      <c r="F47" s="212"/>
      <c r="G47" s="212"/>
      <c r="H47" s="248"/>
    </row>
    <row r="48" spans="1:8" x14ac:dyDescent="0.2">
      <c r="A48" s="64"/>
      <c r="B48" s="199">
        <v>3302</v>
      </c>
      <c r="C48" s="201" t="s">
        <v>94</v>
      </c>
      <c r="D48" s="201"/>
      <c r="E48" s="212"/>
      <c r="F48" s="212"/>
      <c r="G48" s="212"/>
      <c r="H48" s="248"/>
    </row>
    <row r="49" spans="1:8" x14ac:dyDescent="0.2">
      <c r="A49" s="64"/>
      <c r="B49" s="199">
        <v>3303</v>
      </c>
      <c r="C49" s="201" t="s">
        <v>246</v>
      </c>
      <c r="D49" s="201"/>
      <c r="E49" s="212">
        <v>100.05500000000001</v>
      </c>
      <c r="F49" s="212">
        <v>228.286</v>
      </c>
      <c r="G49" s="212">
        <v>-17.48</v>
      </c>
      <c r="H49" s="248">
        <v>125.137</v>
      </c>
    </row>
    <row r="50" spans="1:8" x14ac:dyDescent="0.2">
      <c r="A50" s="64"/>
      <c r="B50" s="199">
        <v>3304</v>
      </c>
      <c r="C50" s="201" t="s">
        <v>98</v>
      </c>
      <c r="D50" s="201"/>
      <c r="E50" s="212">
        <v>-200.19399999999999</v>
      </c>
      <c r="F50" s="212">
        <v>-94.731999999999999</v>
      </c>
      <c r="G50" s="212">
        <v>-11.728</v>
      </c>
      <c r="H50" s="248">
        <v>285.74799999999999</v>
      </c>
    </row>
    <row r="51" spans="1:8" x14ac:dyDescent="0.2">
      <c r="A51" s="64"/>
      <c r="B51" s="199">
        <v>3305</v>
      </c>
      <c r="C51" s="201" t="s">
        <v>100</v>
      </c>
      <c r="D51" s="201"/>
      <c r="E51" s="212"/>
      <c r="F51" s="212"/>
      <c r="G51" s="212"/>
      <c r="H51" s="248"/>
    </row>
    <row r="52" spans="1:8" x14ac:dyDescent="0.2">
      <c r="A52" s="64"/>
      <c r="B52" s="199">
        <v>3306</v>
      </c>
      <c r="C52" s="201" t="s">
        <v>102</v>
      </c>
      <c r="D52" s="201"/>
      <c r="E52" s="212"/>
      <c r="F52" s="212"/>
      <c r="G52" s="212"/>
      <c r="H52" s="248"/>
    </row>
    <row r="53" spans="1:8" x14ac:dyDescent="0.2">
      <c r="A53" s="64"/>
      <c r="B53" s="199">
        <v>3307</v>
      </c>
      <c r="C53" s="201" t="s">
        <v>104</v>
      </c>
      <c r="D53" s="201"/>
      <c r="E53" s="212"/>
      <c r="F53" s="212"/>
      <c r="G53" s="212"/>
      <c r="H53" s="248"/>
    </row>
    <row r="54" spans="1:8" x14ac:dyDescent="0.2">
      <c r="A54" s="64"/>
      <c r="B54" s="199">
        <v>3308</v>
      </c>
      <c r="C54" s="201" t="s">
        <v>116</v>
      </c>
      <c r="D54" s="201"/>
      <c r="E54" s="212">
        <v>272.60100000000017</v>
      </c>
      <c r="F54" s="212">
        <v>548.92200000000003</v>
      </c>
      <c r="G54" s="212">
        <v>328.67399999999998</v>
      </c>
      <c r="H54" s="248">
        <v>-284.12900000000002</v>
      </c>
    </row>
    <row r="55" spans="1:8" x14ac:dyDescent="0.2">
      <c r="A55" s="78"/>
      <c r="B55" s="199"/>
      <c r="C55" s="208" t="s">
        <v>251</v>
      </c>
      <c r="D55" s="208"/>
      <c r="E55" s="212"/>
      <c r="F55" s="212"/>
      <c r="G55" s="212"/>
      <c r="H55" s="248"/>
    </row>
    <row r="56" spans="1:8" x14ac:dyDescent="0.2">
      <c r="A56" s="64"/>
      <c r="B56" s="199">
        <v>331</v>
      </c>
      <c r="C56" s="201" t="s">
        <v>248</v>
      </c>
      <c r="D56" s="201"/>
      <c r="E56" s="212"/>
      <c r="F56" s="212"/>
      <c r="G56" s="212"/>
      <c r="H56" s="248"/>
    </row>
    <row r="57" spans="1:8" x14ac:dyDescent="0.2">
      <c r="A57" s="65"/>
      <c r="B57" s="199">
        <v>332</v>
      </c>
      <c r="C57" s="201" t="s">
        <v>249</v>
      </c>
      <c r="D57" s="201"/>
      <c r="E57" s="212"/>
      <c r="F57" s="212"/>
      <c r="G57" s="212"/>
      <c r="H57" s="248"/>
    </row>
    <row r="58" spans="1:8" x14ac:dyDescent="0.2">
      <c r="A58" s="85"/>
      <c r="B58" s="199" t="s">
        <v>28</v>
      </c>
      <c r="C58" s="208" t="s">
        <v>252</v>
      </c>
      <c r="D58" s="208"/>
      <c r="E58" s="245">
        <f>E32-E45-E31</f>
        <v>-1.0000000017953425E-3</v>
      </c>
      <c r="F58" s="245">
        <f t="shared" ref="F58:H58" si="1">F32-F45-F31</f>
        <v>-1.8000000000938599E-2</v>
      </c>
      <c r="G58" s="245">
        <f t="shared" si="1"/>
        <v>-2.5000000000090949E-2</v>
      </c>
      <c r="H58" s="245">
        <f t="shared" si="1"/>
        <v>-1.3500000000021828E-2</v>
      </c>
    </row>
    <row r="59" spans="1:8" x14ac:dyDescent="0.2">
      <c r="A59" s="86"/>
      <c r="B59" s="199"/>
      <c r="C59" s="210" t="s">
        <v>241</v>
      </c>
      <c r="D59" s="210"/>
      <c r="E59" s="213"/>
      <c r="F59" s="212"/>
      <c r="G59" s="212"/>
      <c r="H59" s="248"/>
    </row>
    <row r="60" spans="1:8" x14ac:dyDescent="0.2">
      <c r="A60" s="82"/>
      <c r="B60" s="199" t="s">
        <v>29</v>
      </c>
      <c r="C60" s="208" t="s">
        <v>253</v>
      </c>
      <c r="D60" s="208"/>
      <c r="E60" s="211">
        <f>E16+E27</f>
        <v>7221.1399999999994</v>
      </c>
      <c r="F60" s="211">
        <f t="shared" ref="F60:H60" si="2">F16+F27</f>
        <v>8441.7519999999986</v>
      </c>
      <c r="G60" s="211">
        <f t="shared" si="2"/>
        <v>8127.9250000000011</v>
      </c>
      <c r="H60" s="211">
        <f t="shared" si="2"/>
        <v>11854.397999999999</v>
      </c>
    </row>
    <row r="61" spans="1:8" customFormat="1" x14ac:dyDescent="0.2">
      <c r="A61" s="66"/>
      <c r="B61" s="33"/>
      <c r="C61" s="33"/>
      <c r="D61" s="33"/>
      <c r="E61" s="73"/>
      <c r="F61" s="73"/>
      <c r="G61" s="73"/>
    </row>
    <row r="62" spans="1:8" customFormat="1" x14ac:dyDescent="0.2">
      <c r="A62" s="66"/>
      <c r="B62" s="34"/>
      <c r="C62" s="33"/>
      <c r="D62" s="33"/>
      <c r="E62" s="73"/>
      <c r="F62" s="73"/>
      <c r="G62" s="73"/>
    </row>
    <row r="63" spans="1:8" customFormat="1" x14ac:dyDescent="0.2">
      <c r="E63" s="73"/>
      <c r="F63" s="73"/>
      <c r="G63" s="73"/>
    </row>
    <row r="64" spans="1:8" customFormat="1" x14ac:dyDescent="0.2">
      <c r="E64" s="73"/>
      <c r="F64" s="73"/>
      <c r="G64" s="73"/>
    </row>
    <row r="65" spans="5:7" customFormat="1" x14ac:dyDescent="0.2">
      <c r="E65" s="73"/>
      <c r="F65" s="73"/>
      <c r="G65" s="73"/>
    </row>
    <row r="66" spans="5:7" customFormat="1" x14ac:dyDescent="0.2">
      <c r="E66" s="73"/>
      <c r="F66" s="73"/>
      <c r="G66" s="73"/>
    </row>
    <row r="67" spans="5:7" customFormat="1" x14ac:dyDescent="0.2">
      <c r="E67" s="73"/>
      <c r="F67" s="73"/>
      <c r="G67" s="73"/>
    </row>
    <row r="68" spans="5:7" customFormat="1" x14ac:dyDescent="0.2">
      <c r="E68" s="73"/>
      <c r="F68" s="73"/>
      <c r="G68" s="73"/>
    </row>
    <row r="69" spans="5:7" customFormat="1" x14ac:dyDescent="0.2">
      <c r="E69" s="73"/>
      <c r="F69" s="73"/>
      <c r="G69" s="73"/>
    </row>
    <row r="70" spans="5:7" customFormat="1" x14ac:dyDescent="0.2">
      <c r="E70" s="73"/>
      <c r="F70" s="73"/>
      <c r="G70" s="73"/>
    </row>
    <row r="71" spans="5:7" customFormat="1" x14ac:dyDescent="0.2">
      <c r="E71" s="73"/>
      <c r="F71" s="73"/>
      <c r="G71" s="73"/>
    </row>
    <row r="72" spans="5:7" customFormat="1" x14ac:dyDescent="0.2">
      <c r="E72" s="73"/>
      <c r="F72" s="73"/>
      <c r="G72" s="73"/>
    </row>
    <row r="73" spans="5:7" customFormat="1" x14ac:dyDescent="0.2">
      <c r="E73" s="73"/>
      <c r="F73" s="73"/>
      <c r="G73" s="73"/>
    </row>
    <row r="74" spans="5:7" customFormat="1" x14ac:dyDescent="0.2">
      <c r="E74" s="73"/>
      <c r="F74" s="73"/>
      <c r="G74" s="73"/>
    </row>
    <row r="75" spans="5:7" customFormat="1" x14ac:dyDescent="0.2">
      <c r="E75" s="73"/>
      <c r="F75" s="73"/>
      <c r="G75" s="73"/>
    </row>
    <row r="76" spans="5:7" customFormat="1" x14ac:dyDescent="0.2">
      <c r="E76" s="73"/>
      <c r="F76" s="73"/>
      <c r="G76" s="73"/>
    </row>
    <row r="77" spans="5:7" customFormat="1" x14ac:dyDescent="0.2">
      <c r="E77" s="73"/>
      <c r="F77" s="73"/>
      <c r="G77" s="73"/>
    </row>
    <row r="78" spans="5:7" customFormat="1" x14ac:dyDescent="0.2">
      <c r="E78" s="73"/>
      <c r="F78" s="73"/>
      <c r="G78" s="73"/>
    </row>
    <row r="79" spans="5:7" customFormat="1" x14ac:dyDescent="0.2">
      <c r="E79" s="73"/>
      <c r="F79" s="73"/>
      <c r="G79" s="73"/>
    </row>
    <row r="80" spans="5:7" customFormat="1" x14ac:dyDescent="0.2">
      <c r="E80" s="73"/>
      <c r="F80" s="73"/>
      <c r="G80" s="73"/>
    </row>
    <row r="81" spans="5:7" customFormat="1" x14ac:dyDescent="0.2">
      <c r="E81" s="73"/>
      <c r="F81" s="73"/>
      <c r="G81" s="73"/>
    </row>
    <row r="82" spans="5:7" customFormat="1" x14ac:dyDescent="0.2">
      <c r="E82" s="73"/>
      <c r="F82" s="73"/>
      <c r="G82" s="73"/>
    </row>
    <row r="83" spans="5:7" customFormat="1" x14ac:dyDescent="0.2">
      <c r="E83" s="73"/>
      <c r="F83" s="73"/>
      <c r="G83" s="73"/>
    </row>
    <row r="84" spans="5:7" customFormat="1" x14ac:dyDescent="0.2">
      <c r="E84" s="73"/>
      <c r="F84" s="73"/>
      <c r="G84" s="73"/>
    </row>
    <row r="85" spans="5:7" customFormat="1" x14ac:dyDescent="0.2">
      <c r="E85" s="73"/>
      <c r="F85" s="73"/>
      <c r="G85" s="73"/>
    </row>
  </sheetData>
  <mergeCells count="2">
    <mergeCell ref="B3:C3"/>
    <mergeCell ref="E2:H2"/>
  </mergeCells>
  <phoneticPr fontId="2" type="noConversion"/>
  <pageMargins left="0.19685039370078741" right="0" top="0" bottom="0" header="0" footer="0"/>
  <pageSetup paperSize="9" scale="7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8"/>
  </sheetPr>
  <dimension ref="A1:K65"/>
  <sheetViews>
    <sheetView zoomScaleNormal="100" zoomScaleSheetLayoutView="100" workbookViewId="0">
      <pane xSplit="2" ySplit="4" topLeftCell="C5" activePane="bottomRight" state="frozen"/>
      <selection pane="topRight" activeCell="D1" sqref="D1"/>
      <selection pane="bottomLeft" activeCell="A6" sqref="A6"/>
      <selection pane="bottomRight" activeCell="G56" sqref="G56"/>
    </sheetView>
  </sheetViews>
  <sheetFormatPr defaultRowHeight="12.75" x14ac:dyDescent="0.2"/>
  <cols>
    <col min="1" max="1" width="6" customWidth="1"/>
    <col min="2" max="2" width="63.5" customWidth="1"/>
    <col min="3" max="3" width="3.1640625" style="73" customWidth="1"/>
    <col min="4" max="5" width="18.83203125" customWidth="1"/>
    <col min="6" max="6" width="21" bestFit="1" customWidth="1"/>
    <col min="7" max="7" width="18.83203125" customWidth="1"/>
    <col min="8" max="9" width="9.33203125" customWidth="1"/>
  </cols>
  <sheetData>
    <row r="1" spans="1:10" s="11" customFormat="1" ht="34.5" customHeight="1" x14ac:dyDescent="0.25">
      <c r="A1" s="214"/>
      <c r="B1" s="214"/>
      <c r="C1" s="194"/>
      <c r="D1" s="219"/>
      <c r="E1" s="219"/>
      <c r="F1" s="219" t="str">
        <f>Reporting_Country_Name</f>
        <v>Russian Federation</v>
      </c>
      <c r="G1" s="216" t="str">
        <f>Reporting_Country_Code</f>
        <v>922</v>
      </c>
    </row>
    <row r="2" spans="1:10" s="11" customFormat="1" ht="21.75" customHeight="1" x14ac:dyDescent="0.25">
      <c r="A2" s="246"/>
      <c r="B2" s="246"/>
      <c r="C2" s="9"/>
      <c r="D2" s="282" t="s">
        <v>254</v>
      </c>
      <c r="E2" s="282"/>
      <c r="F2" s="282"/>
      <c r="G2" s="282"/>
    </row>
    <row r="3" spans="1:10" s="11" customFormat="1" ht="18" x14ac:dyDescent="0.2">
      <c r="A3" s="288" t="s">
        <v>258</v>
      </c>
      <c r="B3" s="288"/>
      <c r="C3" s="196"/>
      <c r="D3" s="279"/>
      <c r="E3" s="286"/>
      <c r="F3" s="286"/>
      <c r="G3" s="287"/>
    </row>
    <row r="4" spans="1:10" s="11" customFormat="1" ht="11.25" customHeight="1" x14ac:dyDescent="0.2">
      <c r="A4" s="198" t="str">
        <f>Reporting_Sector_Code</f>
        <v>GG</v>
      </c>
      <c r="B4" s="239" t="str">
        <f>Reporting_Sector_Name</f>
        <v>General Government</v>
      </c>
      <c r="C4" s="235"/>
      <c r="D4" s="236" t="s">
        <v>259</v>
      </c>
      <c r="E4" s="236" t="s">
        <v>260</v>
      </c>
      <c r="F4" s="236" t="s">
        <v>261</v>
      </c>
      <c r="G4" s="236" t="s">
        <v>262</v>
      </c>
    </row>
    <row r="5" spans="1:10" ht="24" customHeight="1" x14ac:dyDescent="0.2">
      <c r="A5" s="231">
        <v>1</v>
      </c>
      <c r="B5" s="200" t="s">
        <v>200</v>
      </c>
      <c r="C5" s="200"/>
      <c r="D5" s="244">
        <v>8504.3179999999993</v>
      </c>
      <c r="E5" s="244">
        <v>9674.9619999999995</v>
      </c>
      <c r="F5" s="244">
        <v>10194.447</v>
      </c>
      <c r="G5" s="247">
        <v>10230.251</v>
      </c>
    </row>
    <row r="6" spans="1:10" x14ac:dyDescent="0.2">
      <c r="A6" s="231">
        <v>11</v>
      </c>
      <c r="B6" s="201" t="s">
        <v>132</v>
      </c>
      <c r="C6" s="201"/>
      <c r="D6" s="237">
        <v>4509.7719999999999</v>
      </c>
      <c r="E6" s="237">
        <v>5152.7070000000003</v>
      </c>
      <c r="F6" s="237">
        <v>5322.6</v>
      </c>
      <c r="G6" s="249">
        <v>6046.01</v>
      </c>
      <c r="J6" s="76"/>
    </row>
    <row r="7" spans="1:10" x14ac:dyDescent="0.2">
      <c r="A7" s="232">
        <v>111</v>
      </c>
      <c r="B7" s="202" t="s">
        <v>134</v>
      </c>
      <c r="C7" s="202"/>
      <c r="D7" s="237">
        <v>1849.7529999999999</v>
      </c>
      <c r="E7" s="237">
        <v>2033.4870000000001</v>
      </c>
      <c r="F7" s="237">
        <v>1978.357</v>
      </c>
      <c r="G7" s="249">
        <v>2413.5309999999999</v>
      </c>
    </row>
    <row r="8" spans="1:10" x14ac:dyDescent="0.2">
      <c r="A8" s="232">
        <v>112</v>
      </c>
      <c r="B8" s="202" t="s">
        <v>136</v>
      </c>
      <c r="C8" s="202"/>
      <c r="D8" s="237"/>
      <c r="E8" s="237"/>
      <c r="F8" s="237"/>
      <c r="G8" s="249"/>
    </row>
    <row r="9" spans="1:10" x14ac:dyDescent="0.2">
      <c r="A9" s="232">
        <v>113</v>
      </c>
      <c r="B9" s="202" t="s">
        <v>138</v>
      </c>
      <c r="C9" s="202"/>
      <c r="D9" s="237">
        <v>160.48599999999999</v>
      </c>
      <c r="E9" s="237">
        <v>390.71100000000001</v>
      </c>
      <c r="F9" s="237">
        <v>303.61799999999999</v>
      </c>
      <c r="G9" s="249">
        <v>378.99799999999999</v>
      </c>
    </row>
    <row r="10" spans="1:10" x14ac:dyDescent="0.2">
      <c r="A10" s="232">
        <v>114</v>
      </c>
      <c r="B10" s="202" t="s">
        <v>140</v>
      </c>
      <c r="C10" s="202"/>
      <c r="D10" s="237">
        <v>1801.7260000000001</v>
      </c>
      <c r="E10" s="237">
        <v>1858.9259999999999</v>
      </c>
      <c r="F10" s="237">
        <v>2043.7190000000001</v>
      </c>
      <c r="G10" s="249">
        <v>2108.8029999999999</v>
      </c>
    </row>
    <row r="11" spans="1:10" x14ac:dyDescent="0.2">
      <c r="A11" s="232">
        <v>115</v>
      </c>
      <c r="B11" s="202" t="s">
        <v>142</v>
      </c>
      <c r="C11" s="202"/>
      <c r="D11" s="237">
        <v>712.89599999999996</v>
      </c>
      <c r="E11" s="237">
        <v>854.47600000000011</v>
      </c>
      <c r="F11" s="237">
        <v>996.88800000000003</v>
      </c>
      <c r="G11" s="249">
        <v>1144.5139999999999</v>
      </c>
    </row>
    <row r="12" spans="1:10" x14ac:dyDescent="0.2">
      <c r="A12" s="232">
        <v>116</v>
      </c>
      <c r="B12" s="202" t="s">
        <v>144</v>
      </c>
      <c r="C12" s="202"/>
      <c r="D12" s="237">
        <v>-15.089</v>
      </c>
      <c r="E12" s="237">
        <v>15.107000000000001</v>
      </c>
      <c r="F12" s="237">
        <v>1.9E-2</v>
      </c>
      <c r="G12" s="249">
        <v>0.16200000000000001</v>
      </c>
    </row>
    <row r="13" spans="1:10" x14ac:dyDescent="0.2">
      <c r="A13" s="231">
        <v>12</v>
      </c>
      <c r="B13" s="201" t="s">
        <v>146</v>
      </c>
      <c r="C13" s="201"/>
      <c r="D13" s="237">
        <v>1545.9469999999999</v>
      </c>
      <c r="E13" s="237">
        <v>1862.1379999999999</v>
      </c>
      <c r="F13" s="237">
        <v>1785.3150000000001</v>
      </c>
      <c r="G13" s="249">
        <v>2284.252</v>
      </c>
    </row>
    <row r="14" spans="1:10" ht="13.5" customHeight="1" x14ac:dyDescent="0.2">
      <c r="A14" s="231">
        <v>13</v>
      </c>
      <c r="B14" s="201" t="s">
        <v>148</v>
      </c>
      <c r="C14" s="201"/>
      <c r="D14" s="237">
        <v>0</v>
      </c>
      <c r="E14" s="237">
        <v>0</v>
      </c>
      <c r="F14" s="237">
        <v>0</v>
      </c>
      <c r="G14" s="249">
        <v>0</v>
      </c>
    </row>
    <row r="15" spans="1:10" x14ac:dyDescent="0.2">
      <c r="A15" s="231">
        <v>14</v>
      </c>
      <c r="B15" s="201" t="s">
        <v>206</v>
      </c>
      <c r="C15" s="201"/>
      <c r="D15" s="237">
        <v>2448.5990000000002</v>
      </c>
      <c r="E15" s="237">
        <v>2660.1169999999997</v>
      </c>
      <c r="F15" s="237">
        <v>3086.5309999999999</v>
      </c>
      <c r="G15" s="249">
        <v>1900.029</v>
      </c>
    </row>
    <row r="16" spans="1:10" ht="17.25" customHeight="1" x14ac:dyDescent="0.2">
      <c r="A16" s="231">
        <v>2</v>
      </c>
      <c r="B16" s="200" t="s">
        <v>208</v>
      </c>
      <c r="C16" s="200"/>
      <c r="D16" s="244">
        <v>6857.4049999999997</v>
      </c>
      <c r="E16" s="244">
        <v>8070.652</v>
      </c>
      <c r="F16" s="244">
        <v>7540.299</v>
      </c>
      <c r="G16" s="247">
        <v>7904.915</v>
      </c>
    </row>
    <row r="17" spans="1:7" x14ac:dyDescent="0.2">
      <c r="A17" s="231">
        <v>21</v>
      </c>
      <c r="B17" s="201" t="s">
        <v>154</v>
      </c>
      <c r="C17" s="201"/>
      <c r="D17" s="237">
        <v>1859.913</v>
      </c>
      <c r="E17" s="237">
        <v>2530.2089999999998</v>
      </c>
      <c r="F17" s="237">
        <v>2013.0450000000001</v>
      </c>
      <c r="G17" s="249">
        <v>3012.67</v>
      </c>
    </row>
    <row r="18" spans="1:7" x14ac:dyDescent="0.2">
      <c r="A18" s="231">
        <v>22</v>
      </c>
      <c r="B18" s="201" t="s">
        <v>211</v>
      </c>
      <c r="C18" s="201"/>
      <c r="D18" s="237">
        <v>969.50199999999995</v>
      </c>
      <c r="E18" s="237">
        <v>1326.818</v>
      </c>
      <c r="F18" s="237">
        <v>1293.037</v>
      </c>
      <c r="G18" s="249">
        <v>981.45699999999999</v>
      </c>
    </row>
    <row r="19" spans="1:7" x14ac:dyDescent="0.2">
      <c r="A19" s="231">
        <v>24</v>
      </c>
      <c r="B19" s="201" t="s">
        <v>160</v>
      </c>
      <c r="C19" s="201"/>
      <c r="D19" s="237">
        <v>235.11199999999999</v>
      </c>
      <c r="E19" s="237">
        <v>206.62899999999999</v>
      </c>
      <c r="F19" s="237">
        <v>262.62900000000002</v>
      </c>
      <c r="G19" s="249">
        <v>195.15100000000001</v>
      </c>
    </row>
    <row r="20" spans="1:7" x14ac:dyDescent="0.2">
      <c r="A20" s="231">
        <v>25</v>
      </c>
      <c r="B20" s="201" t="s">
        <v>162</v>
      </c>
      <c r="C20" s="201"/>
      <c r="D20" s="237">
        <v>420.90100000000001</v>
      </c>
      <c r="E20" s="237">
        <v>472.245</v>
      </c>
      <c r="F20" s="237">
        <v>473.25900000000001</v>
      </c>
      <c r="G20" s="249">
        <v>1019.9450000000001</v>
      </c>
    </row>
    <row r="21" spans="1:7" x14ac:dyDescent="0.2">
      <c r="A21" s="231">
        <v>26</v>
      </c>
      <c r="B21" s="201" t="s">
        <v>148</v>
      </c>
      <c r="C21" s="201"/>
      <c r="D21" s="237">
        <v>47.6</v>
      </c>
      <c r="E21" s="237">
        <v>55.392000000000003</v>
      </c>
      <c r="F21" s="237">
        <v>77.069000000000003</v>
      </c>
      <c r="G21" s="249">
        <v>3.7010000000000001</v>
      </c>
    </row>
    <row r="22" spans="1:7" x14ac:dyDescent="0.2">
      <c r="A22" s="231">
        <v>27</v>
      </c>
      <c r="B22" s="201" t="s">
        <v>165</v>
      </c>
      <c r="C22" s="201"/>
      <c r="D22" s="237">
        <v>3184.37</v>
      </c>
      <c r="E22" s="237">
        <v>3379.3969999999999</v>
      </c>
      <c r="F22" s="237">
        <v>3288.645</v>
      </c>
      <c r="G22" s="249">
        <v>2092.4059999999999</v>
      </c>
    </row>
    <row r="23" spans="1:7" x14ac:dyDescent="0.2">
      <c r="A23" s="231">
        <v>28</v>
      </c>
      <c r="B23" s="201" t="s">
        <v>216</v>
      </c>
      <c r="C23" s="201"/>
      <c r="D23" s="237">
        <v>140.006</v>
      </c>
      <c r="E23" s="237">
        <v>99.960999999999999</v>
      </c>
      <c r="F23" s="237">
        <v>132.61600000000001</v>
      </c>
      <c r="G23" s="249">
        <v>599.58500000000004</v>
      </c>
    </row>
    <row r="24" spans="1:7" ht="17.25" customHeight="1" x14ac:dyDescent="0.2">
      <c r="A24" s="231" t="s">
        <v>17</v>
      </c>
      <c r="B24" s="203" t="s">
        <v>218</v>
      </c>
      <c r="C24" s="203"/>
      <c r="D24" s="244">
        <v>1646.913</v>
      </c>
      <c r="E24" s="244">
        <v>1604.31</v>
      </c>
      <c r="F24" s="244">
        <v>2654.1480000000001</v>
      </c>
      <c r="G24" s="247">
        <v>2325.337</v>
      </c>
    </row>
    <row r="25" spans="1:7" ht="17.25" customHeight="1" x14ac:dyDescent="0.2">
      <c r="A25" s="231">
        <v>31</v>
      </c>
      <c r="B25" s="200" t="s">
        <v>220</v>
      </c>
      <c r="C25" s="200"/>
      <c r="D25" s="244">
        <v>553.22699999999998</v>
      </c>
      <c r="E25" s="244">
        <v>603.74800000000005</v>
      </c>
      <c r="F25" s="244">
        <v>614.07500000000005</v>
      </c>
      <c r="G25" s="247">
        <v>2793.74</v>
      </c>
    </row>
    <row r="26" spans="1:7" x14ac:dyDescent="0.2">
      <c r="A26" s="231">
        <v>31.1</v>
      </c>
      <c r="B26" s="201" t="s">
        <v>222</v>
      </c>
      <c r="C26" s="201"/>
      <c r="D26" s="237">
        <v>609.30499999999995</v>
      </c>
      <c r="E26" s="237">
        <v>676.65599999999995</v>
      </c>
      <c r="F26" s="237">
        <v>694.18899999999996</v>
      </c>
      <c r="G26" s="249">
        <v>2880.3890000000001</v>
      </c>
    </row>
    <row r="27" spans="1:7" x14ac:dyDescent="0.2">
      <c r="A27" s="231">
        <v>31.2</v>
      </c>
      <c r="B27" s="201" t="s">
        <v>224</v>
      </c>
      <c r="C27" s="201"/>
      <c r="D27" s="237">
        <v>56.079000000000001</v>
      </c>
      <c r="E27" s="237">
        <v>72.908000000000001</v>
      </c>
      <c r="F27" s="237">
        <v>80.114000000000004</v>
      </c>
      <c r="G27" s="249">
        <v>86.649000000000001</v>
      </c>
    </row>
    <row r="28" spans="1:7" ht="17.25" customHeight="1" x14ac:dyDescent="0.2">
      <c r="A28" s="231" t="s">
        <v>18</v>
      </c>
      <c r="B28" s="203" t="s">
        <v>226</v>
      </c>
      <c r="C28" s="203"/>
      <c r="D28" s="244">
        <v>1093.6859999999999</v>
      </c>
      <c r="E28" s="244">
        <v>1000.562</v>
      </c>
      <c r="F28" s="244">
        <v>2040.0730000000001</v>
      </c>
      <c r="G28" s="247">
        <v>-468.404</v>
      </c>
    </row>
    <row r="29" spans="1:7" ht="18" customHeight="1" x14ac:dyDescent="0.2">
      <c r="A29" s="233" t="s">
        <v>19</v>
      </c>
      <c r="B29" s="200" t="s">
        <v>228</v>
      </c>
      <c r="C29" s="200"/>
      <c r="D29" s="244">
        <f>D31+D32+D33+D34+D35+D36</f>
        <v>-50.72800000000003</v>
      </c>
      <c r="E29" s="244">
        <f t="shared" ref="E29:G29" si="0">E31+E32+E33+E34+E35+E36</f>
        <v>269.32730000000004</v>
      </c>
      <c r="F29" s="244">
        <f t="shared" si="0"/>
        <v>499.82249999999999</v>
      </c>
      <c r="G29" s="244">
        <f t="shared" si="0"/>
        <v>-80.998999999999995</v>
      </c>
    </row>
    <row r="30" spans="1:7" x14ac:dyDescent="0.2">
      <c r="A30" s="231" t="s">
        <v>30</v>
      </c>
      <c r="B30" s="208" t="s">
        <v>245</v>
      </c>
      <c r="C30" s="208"/>
      <c r="D30" s="237"/>
      <c r="E30" s="237"/>
      <c r="F30" s="237"/>
      <c r="G30" s="250"/>
    </row>
    <row r="31" spans="1:7" x14ac:dyDescent="0.2">
      <c r="A31" s="231">
        <v>3203</v>
      </c>
      <c r="B31" s="201" t="s">
        <v>255</v>
      </c>
      <c r="C31" s="201"/>
      <c r="D31" s="237">
        <v>0.78</v>
      </c>
      <c r="E31" s="237">
        <v>-0.214</v>
      </c>
      <c r="F31" s="237">
        <v>1.1254999999999999</v>
      </c>
      <c r="G31" s="250">
        <v>176.7</v>
      </c>
    </row>
    <row r="32" spans="1:7" x14ac:dyDescent="0.2">
      <c r="A32" s="231">
        <v>3204</v>
      </c>
      <c r="B32" s="201" t="s">
        <v>98</v>
      </c>
      <c r="C32" s="201"/>
      <c r="D32" s="237">
        <v>-64.873000000000005</v>
      </c>
      <c r="E32" s="237">
        <v>223.96530000000001</v>
      </c>
      <c r="F32" s="237">
        <v>439.358</v>
      </c>
      <c r="G32" s="250">
        <v>-491.4</v>
      </c>
    </row>
    <row r="33" spans="1:11" x14ac:dyDescent="0.2">
      <c r="A33" s="231">
        <v>3205</v>
      </c>
      <c r="B33" s="201" t="s">
        <v>100</v>
      </c>
      <c r="C33" s="201"/>
      <c r="D33" s="237">
        <v>56.375999999999998</v>
      </c>
      <c r="E33" s="237">
        <v>92.945999999999998</v>
      </c>
      <c r="F33" s="237">
        <v>116.137</v>
      </c>
      <c r="G33" s="250">
        <v>284.06799999999998</v>
      </c>
    </row>
    <row r="34" spans="1:11" x14ac:dyDescent="0.2">
      <c r="A34" s="231">
        <v>3206</v>
      </c>
      <c r="B34" s="201" t="s">
        <v>102</v>
      </c>
      <c r="C34" s="201"/>
      <c r="D34" s="237"/>
      <c r="E34" s="237"/>
      <c r="F34" s="237"/>
      <c r="G34" s="250"/>
    </row>
    <row r="35" spans="1:11" x14ac:dyDescent="0.2">
      <c r="A35" s="231">
        <v>3207</v>
      </c>
      <c r="B35" s="201" t="s">
        <v>104</v>
      </c>
      <c r="C35" s="201"/>
      <c r="D35" s="237"/>
      <c r="E35" s="237"/>
      <c r="F35" s="237"/>
      <c r="G35" s="250"/>
    </row>
    <row r="36" spans="1:11" x14ac:dyDescent="0.2">
      <c r="A36" s="231">
        <v>3208</v>
      </c>
      <c r="B36" s="201" t="s">
        <v>106</v>
      </c>
      <c r="C36" s="238"/>
      <c r="D36" s="237">
        <v>-43.011000000000024</v>
      </c>
      <c r="E36" s="237">
        <v>-47.37</v>
      </c>
      <c r="F36" s="237">
        <v>-56.798000000000002</v>
      </c>
      <c r="G36" s="250">
        <v>-50.366999999999997</v>
      </c>
    </row>
    <row r="37" spans="1:11" ht="12.75" customHeight="1" x14ac:dyDescent="0.2">
      <c r="A37" s="231" t="s">
        <v>30</v>
      </c>
      <c r="B37" s="208" t="s">
        <v>247</v>
      </c>
      <c r="C37" s="208"/>
      <c r="D37" s="237"/>
      <c r="E37" s="237"/>
      <c r="F37" s="237"/>
      <c r="G37" s="250"/>
    </row>
    <row r="38" spans="1:11" x14ac:dyDescent="0.2">
      <c r="A38" s="231" t="s">
        <v>20</v>
      </c>
      <c r="B38" s="201" t="s">
        <v>248</v>
      </c>
      <c r="C38" s="201"/>
      <c r="D38" s="237"/>
      <c r="E38" s="237"/>
      <c r="F38" s="237"/>
      <c r="G38" s="250"/>
    </row>
    <row r="39" spans="1:11" x14ac:dyDescent="0.2">
      <c r="A39" s="231" t="s">
        <v>21</v>
      </c>
      <c r="B39" s="201" t="s">
        <v>249</v>
      </c>
      <c r="C39" s="201"/>
      <c r="D39" s="237"/>
      <c r="E39" s="237"/>
      <c r="F39" s="237"/>
      <c r="G39" s="250"/>
    </row>
    <row r="40" spans="1:11" x14ac:dyDescent="0.2">
      <c r="A40" s="231">
        <v>3201</v>
      </c>
      <c r="B40" s="201" t="s">
        <v>92</v>
      </c>
      <c r="C40" s="201"/>
      <c r="D40" s="237"/>
      <c r="E40" s="237"/>
      <c r="F40" s="237"/>
      <c r="G40" s="250"/>
      <c r="H40" s="13"/>
      <c r="I40" s="13"/>
      <c r="J40" s="13"/>
      <c r="K40" s="13"/>
    </row>
    <row r="41" spans="1:11" ht="17.25" customHeight="1" x14ac:dyDescent="0.2">
      <c r="A41" s="231">
        <v>33</v>
      </c>
      <c r="B41" s="200" t="s">
        <v>189</v>
      </c>
      <c r="C41" s="200"/>
      <c r="D41" s="244">
        <f>D45+D46+D47+D48+D49+D50</f>
        <v>134.964</v>
      </c>
      <c r="E41" s="244">
        <f t="shared" ref="E41:G41" si="1">E45+E46+E47+E48+E49+E50</f>
        <v>102.39499999999998</v>
      </c>
      <c r="F41" s="244">
        <f t="shared" si="1"/>
        <v>-74.66</v>
      </c>
      <c r="G41" s="244">
        <f t="shared" si="1"/>
        <v>627.41347236914999</v>
      </c>
    </row>
    <row r="42" spans="1:11" x14ac:dyDescent="0.2">
      <c r="A42" s="234"/>
      <c r="B42" s="208" t="s">
        <v>245</v>
      </c>
      <c r="C42" s="208"/>
      <c r="D42" s="237"/>
      <c r="E42" s="237"/>
      <c r="F42" s="237"/>
      <c r="G42" s="250"/>
    </row>
    <row r="43" spans="1:11" x14ac:dyDescent="0.2">
      <c r="A43" s="231">
        <v>3301</v>
      </c>
      <c r="B43" s="209" t="s">
        <v>250</v>
      </c>
      <c r="C43" s="209"/>
      <c r="D43" s="237"/>
      <c r="E43" s="237"/>
      <c r="F43" s="237"/>
      <c r="G43" s="250"/>
    </row>
    <row r="44" spans="1:11" x14ac:dyDescent="0.2">
      <c r="A44" s="231">
        <v>3302</v>
      </c>
      <c r="B44" s="201" t="s">
        <v>94</v>
      </c>
      <c r="C44" s="201"/>
      <c r="D44" s="237"/>
      <c r="E44" s="237"/>
      <c r="F44" s="237"/>
      <c r="G44" s="250"/>
    </row>
    <row r="45" spans="1:11" x14ac:dyDescent="0.2">
      <c r="A45" s="231">
        <v>3303</v>
      </c>
      <c r="B45" s="201" t="s">
        <v>255</v>
      </c>
      <c r="C45" s="201"/>
      <c r="D45" s="237">
        <v>63.256</v>
      </c>
      <c r="E45" s="237">
        <v>229.43600000000001</v>
      </c>
      <c r="F45" s="237">
        <v>-43.991999999999997</v>
      </c>
      <c r="G45" s="250">
        <v>208.643</v>
      </c>
    </row>
    <row r="46" spans="1:11" x14ac:dyDescent="0.2">
      <c r="A46" s="231">
        <v>3304</v>
      </c>
      <c r="B46" s="201" t="s">
        <v>98</v>
      </c>
      <c r="C46" s="201"/>
      <c r="D46" s="237">
        <v>-200.19399999999999</v>
      </c>
      <c r="E46" s="237">
        <v>-94.765000000000001</v>
      </c>
      <c r="F46" s="237">
        <v>-11.695</v>
      </c>
      <c r="G46" s="250">
        <v>335.85199999999998</v>
      </c>
    </row>
    <row r="47" spans="1:11" x14ac:dyDescent="0.2">
      <c r="A47" s="231">
        <v>3305</v>
      </c>
      <c r="B47" s="201" t="s">
        <v>100</v>
      </c>
      <c r="C47" s="201"/>
      <c r="D47" s="237"/>
      <c r="E47" s="237"/>
      <c r="F47" s="237"/>
      <c r="G47" s="250"/>
    </row>
    <row r="48" spans="1:11" x14ac:dyDescent="0.2">
      <c r="A48" s="231">
        <v>3306</v>
      </c>
      <c r="B48" s="201" t="s">
        <v>102</v>
      </c>
      <c r="C48" s="201"/>
      <c r="D48" s="237"/>
      <c r="E48" s="237"/>
      <c r="F48" s="237"/>
      <c r="G48" s="250"/>
    </row>
    <row r="49" spans="1:7" x14ac:dyDescent="0.2">
      <c r="A49" s="231">
        <v>3307</v>
      </c>
      <c r="B49" s="201" t="s">
        <v>104</v>
      </c>
      <c r="C49" s="201"/>
      <c r="D49" s="237"/>
      <c r="E49" s="237"/>
      <c r="F49" s="237"/>
      <c r="G49" s="250"/>
    </row>
    <row r="50" spans="1:7" x14ac:dyDescent="0.2">
      <c r="A50" s="231">
        <v>3308</v>
      </c>
      <c r="B50" s="201" t="s">
        <v>116</v>
      </c>
      <c r="C50" s="238"/>
      <c r="D50" s="237">
        <v>271.90199999999999</v>
      </c>
      <c r="E50" s="237">
        <v>-32.276000000000003</v>
      </c>
      <c r="F50" s="237">
        <v>-18.972999999999999</v>
      </c>
      <c r="G50" s="250">
        <v>82.918472369149924</v>
      </c>
    </row>
    <row r="51" spans="1:7" x14ac:dyDescent="0.2">
      <c r="A51" s="231" t="s">
        <v>30</v>
      </c>
      <c r="B51" s="208" t="s">
        <v>251</v>
      </c>
      <c r="C51" s="208"/>
      <c r="D51" s="237"/>
      <c r="E51" s="237"/>
      <c r="F51" s="237"/>
      <c r="G51" s="250"/>
    </row>
    <row r="52" spans="1:7" x14ac:dyDescent="0.2">
      <c r="A52" s="231">
        <v>331</v>
      </c>
      <c r="B52" s="201" t="s">
        <v>248</v>
      </c>
      <c r="C52" s="201"/>
      <c r="D52" s="237"/>
      <c r="E52" s="237"/>
      <c r="F52" s="237"/>
      <c r="G52" s="250"/>
    </row>
    <row r="53" spans="1:7" x14ac:dyDescent="0.2">
      <c r="A53" s="231">
        <v>332</v>
      </c>
      <c r="B53" s="201" t="s">
        <v>249</v>
      </c>
      <c r="C53" s="201"/>
      <c r="D53" s="237"/>
      <c r="E53" s="237"/>
      <c r="F53" s="237"/>
      <c r="G53" s="250"/>
    </row>
    <row r="54" spans="1:7" ht="24" customHeight="1" x14ac:dyDescent="0.2">
      <c r="A54" s="231" t="s">
        <v>22</v>
      </c>
      <c r="B54" s="203" t="s">
        <v>235</v>
      </c>
      <c r="C54" s="203"/>
      <c r="D54" s="244">
        <f>-D29+D41</f>
        <v>185.69200000000004</v>
      </c>
      <c r="E54" s="244">
        <f t="shared" ref="E54:G54" si="2">-E29+E41</f>
        <v>-166.93230000000005</v>
      </c>
      <c r="F54" s="244">
        <f t="shared" si="2"/>
        <v>-574.48249999999996</v>
      </c>
      <c r="G54" s="244">
        <f t="shared" si="2"/>
        <v>708.41247236915001</v>
      </c>
    </row>
    <row r="55" spans="1:7" ht="17.25" customHeight="1" x14ac:dyDescent="0.2">
      <c r="A55" s="231" t="s">
        <v>23</v>
      </c>
      <c r="B55" s="203" t="s">
        <v>237</v>
      </c>
      <c r="C55" s="203"/>
      <c r="D55" s="244">
        <v>1279.3789999999999</v>
      </c>
      <c r="E55" s="244">
        <v>833.60400000000004</v>
      </c>
      <c r="F55" s="244">
        <v>1465.607</v>
      </c>
      <c r="G55" s="244">
        <v>239.971</v>
      </c>
    </row>
    <row r="56" spans="1:7" ht="17.25" customHeight="1" x14ac:dyDescent="0.2">
      <c r="A56" s="233" t="s">
        <v>24</v>
      </c>
      <c r="B56" s="208" t="s">
        <v>257</v>
      </c>
      <c r="C56" s="208"/>
      <c r="D56" s="244">
        <f>D29-D41+D55-D28</f>
        <v>9.9999999997635314E-4</v>
      </c>
      <c r="E56" s="244">
        <f t="shared" ref="E56:G56" si="3">E29-E41+E55-E28</f>
        <v>-2.5699999999915235E-2</v>
      </c>
      <c r="F56" s="244">
        <f t="shared" si="3"/>
        <v>1.6499999999950887E-2</v>
      </c>
      <c r="G56" s="244">
        <f t="shared" si="3"/>
        <v>-3.7472369150009399E-2</v>
      </c>
    </row>
    <row r="57" spans="1:7" ht="17.25" customHeight="1" x14ac:dyDescent="0.2">
      <c r="A57" s="231"/>
      <c r="B57" s="210" t="s">
        <v>241</v>
      </c>
      <c r="C57" s="210"/>
      <c r="D57" s="237"/>
      <c r="E57" s="237"/>
      <c r="F57" s="237"/>
      <c r="G57" s="250"/>
    </row>
    <row r="58" spans="1:7" x14ac:dyDescent="0.2">
      <c r="A58" s="231" t="s">
        <v>29</v>
      </c>
      <c r="B58" s="208" t="s">
        <v>242</v>
      </c>
      <c r="C58" s="208"/>
      <c r="D58" s="237">
        <v>7410.6319999999996</v>
      </c>
      <c r="E58" s="237">
        <v>8674.4</v>
      </c>
      <c r="F58" s="237">
        <v>8154.3739999999998</v>
      </c>
      <c r="G58" s="250">
        <v>10698.655000000001</v>
      </c>
    </row>
    <row r="59" spans="1:7" x14ac:dyDescent="0.2">
      <c r="A59" s="74"/>
      <c r="B59" s="73"/>
      <c r="D59" s="73"/>
      <c r="E59" s="73"/>
      <c r="F59" s="73"/>
      <c r="G59" s="73"/>
    </row>
    <row r="60" spans="1:7" x14ac:dyDescent="0.2">
      <c r="A60" s="66"/>
      <c r="B60" s="33"/>
      <c r="C60" s="33"/>
    </row>
    <row r="61" spans="1:7" x14ac:dyDescent="0.2">
      <c r="A61" s="66"/>
      <c r="B61" s="33"/>
      <c r="C61" s="33"/>
    </row>
    <row r="62" spans="1:7" x14ac:dyDescent="0.2">
      <c r="A62" s="66"/>
      <c r="B62" s="34"/>
      <c r="C62" s="72"/>
    </row>
    <row r="64" spans="1:7" x14ac:dyDescent="0.2">
      <c r="B64" s="12"/>
      <c r="C64" s="12"/>
    </row>
    <row r="65" spans="2:3" x14ac:dyDescent="0.2">
      <c r="B65" s="12"/>
      <c r="C65" s="12"/>
    </row>
  </sheetData>
  <mergeCells count="3">
    <mergeCell ref="D3:G3"/>
    <mergeCell ref="D2:G2"/>
    <mergeCell ref="A3:B3"/>
  </mergeCells>
  <phoneticPr fontId="2" type="noConversion"/>
  <pageMargins left="0.39370078740157483" right="0" top="0" bottom="0" header="0" footer="0"/>
  <pageSetup paperSize="9" scale="70" orientation="portrait" r:id="rId1"/>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9"/>
  <dimension ref="C2:J14"/>
  <sheetViews>
    <sheetView workbookViewId="0"/>
  </sheetViews>
  <sheetFormatPr defaultColWidth="10.6640625" defaultRowHeight="12.75" x14ac:dyDescent="0.2"/>
  <cols>
    <col min="1" max="2" width="10.6640625" style="17" customWidth="1"/>
    <col min="3" max="3" width="22.83203125" style="17" bestFit="1" customWidth="1"/>
    <col min="4" max="4" width="38.33203125" style="17" customWidth="1"/>
    <col min="5" max="5" width="47.5" style="17" customWidth="1"/>
    <col min="6" max="6" width="4.6640625" style="17" bestFit="1" customWidth="1"/>
    <col min="7" max="8" width="5.33203125" style="17" bestFit="1" customWidth="1"/>
    <col min="9" max="9" width="5" style="17" bestFit="1" customWidth="1"/>
    <col min="10" max="10" width="5.1640625" style="17" bestFit="1" customWidth="1"/>
    <col min="11" max="12" width="5" style="17" bestFit="1" customWidth="1"/>
    <col min="13" max="13" width="14.33203125" style="17" bestFit="1" customWidth="1"/>
    <col min="14" max="16384" width="10.6640625" style="17"/>
  </cols>
  <sheetData>
    <row r="2" spans="3:10" x14ac:dyDescent="0.2">
      <c r="C2" s="14" t="s">
        <v>7</v>
      </c>
      <c r="D2" s="15" t="s">
        <v>16</v>
      </c>
      <c r="E2" s="16" t="s">
        <v>33</v>
      </c>
    </row>
    <row r="5" spans="3:10" s="19" customFormat="1" x14ac:dyDescent="0.2">
      <c r="C5" s="289" t="s">
        <v>8</v>
      </c>
      <c r="D5" s="291"/>
      <c r="E5" s="292"/>
      <c r="F5" s="292"/>
      <c r="G5" s="292"/>
      <c r="H5" s="292"/>
      <c r="I5" s="292"/>
      <c r="J5" s="18"/>
    </row>
    <row r="6" spans="3:10" s="19" customFormat="1" x14ac:dyDescent="0.2">
      <c r="C6" s="290"/>
      <c r="D6" s="293"/>
      <c r="E6" s="294"/>
      <c r="F6" s="294"/>
      <c r="G6" s="294"/>
      <c r="H6" s="294"/>
      <c r="I6" s="294"/>
      <c r="J6" s="20"/>
    </row>
    <row r="7" spans="3:10" s="19" customFormat="1" ht="16.5" x14ac:dyDescent="0.2">
      <c r="C7" s="290" t="s">
        <v>9</v>
      </c>
      <c r="D7" s="293"/>
      <c r="E7" s="293"/>
      <c r="F7" s="293"/>
      <c r="G7" s="293"/>
      <c r="H7" s="293"/>
      <c r="I7" s="293"/>
      <c r="J7" s="21"/>
    </row>
    <row r="8" spans="3:10" s="19" customFormat="1" ht="16.5" x14ac:dyDescent="0.2">
      <c r="C8" s="290"/>
      <c r="D8" s="293"/>
      <c r="E8" s="293"/>
      <c r="F8" s="293"/>
      <c r="G8" s="293"/>
      <c r="H8" s="293"/>
      <c r="I8" s="293"/>
      <c r="J8" s="21"/>
    </row>
    <row r="9" spans="3:10" s="19" customFormat="1" x14ac:dyDescent="0.2">
      <c r="C9" s="290" t="s">
        <v>10</v>
      </c>
      <c r="D9" s="295"/>
      <c r="E9" s="295"/>
      <c r="F9" s="295"/>
      <c r="G9" s="295"/>
      <c r="H9" s="295"/>
      <c r="I9" s="295"/>
      <c r="J9" s="296"/>
    </row>
    <row r="10" spans="3:10" s="19" customFormat="1" x14ac:dyDescent="0.2">
      <c r="C10" s="290"/>
      <c r="D10" s="295"/>
      <c r="E10" s="295"/>
      <c r="F10" s="295"/>
      <c r="G10" s="295"/>
      <c r="H10" s="295"/>
      <c r="I10" s="295"/>
      <c r="J10" s="296"/>
    </row>
    <row r="11" spans="3:10" s="19" customFormat="1" ht="12.75" customHeight="1" x14ac:dyDescent="0.2">
      <c r="C11" s="17"/>
      <c r="D11" s="22"/>
      <c r="E11" s="17"/>
      <c r="F11" s="17"/>
      <c r="G11" s="17"/>
      <c r="H11" s="17"/>
      <c r="I11" s="17"/>
      <c r="J11" s="17"/>
    </row>
    <row r="12" spans="3:10" s="19" customFormat="1" ht="12.75" customHeight="1" x14ac:dyDescent="0.2">
      <c r="C12" s="17"/>
      <c r="D12" s="17"/>
      <c r="E12" s="17"/>
      <c r="F12" s="17"/>
      <c r="G12" s="17"/>
      <c r="H12" s="17"/>
      <c r="I12" s="17"/>
      <c r="J12" s="17"/>
    </row>
    <row r="13" spans="3:10" s="19" customFormat="1" x14ac:dyDescent="0.2">
      <c r="C13" s="14" t="s">
        <v>11</v>
      </c>
      <c r="D13" s="23" t="s">
        <v>12</v>
      </c>
      <c r="E13" s="23" t="s">
        <v>13</v>
      </c>
      <c r="F13" s="17"/>
      <c r="G13" s="17"/>
      <c r="H13" s="17"/>
      <c r="I13" s="17"/>
      <c r="J13" s="17"/>
    </row>
    <row r="14" spans="3:10" x14ac:dyDescent="0.2">
      <c r="D14" s="24" t="s">
        <v>14</v>
      </c>
      <c r="E14" s="24" t="s">
        <v>15</v>
      </c>
    </row>
  </sheetData>
  <sheetProtection formatCells="0"/>
  <mergeCells count="6">
    <mergeCell ref="C5:C6"/>
    <mergeCell ref="D5:I6"/>
    <mergeCell ref="C9:C10"/>
    <mergeCell ref="D9:J10"/>
    <mergeCell ref="C7:C8"/>
    <mergeCell ref="D7:I8"/>
  </mergeCells>
  <phoneticPr fontId="23" type="noConversion"/>
  <pageMargins left="0.75" right="0.75" top="1" bottom="1" header="0.5" footer="0.5"/>
  <pageSetup orientation="portrait" r:id="rId1"/>
  <headerFooter alignWithMargins="0"/>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workbookViewId="0"/>
  </sheetViews>
  <sheetFormatPr defaultRowHeight="12.75" x14ac:dyDescent="0.2"/>
  <sheetData>
    <row r="1" spans="1:1" hidden="1" x14ac:dyDescent="0.2">
      <c r="A1" t="s">
        <v>34</v>
      </c>
    </row>
  </sheetData>
  <phoneticPr fontId="2" type="noConversion"/>
  <pageMargins left="0.75" right="0.75" top="1" bottom="1" header="0.5" footer="0.5"/>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sqref="A1:W93"/>
    </sheetView>
  </sheetViews>
  <sheetFormatPr defaultRowHeight="12.75" x14ac:dyDescent="0.2"/>
  <cols>
    <col min="1" max="1" width="9.33203125" customWidth="1"/>
    <col min="3" max="3" width="9.33203125" customWidth="1"/>
    <col min="5" max="9" width="9.33203125" customWidth="1"/>
    <col min="22" max="23" width="9.33203125" customWidth="1"/>
  </cols>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12</vt:i4>
      </vt:variant>
    </vt:vector>
  </HeadingPairs>
  <TitlesOfParts>
    <vt:vector size="21" baseType="lpstr">
      <vt:lpstr>CoverPage</vt:lpstr>
      <vt:lpstr>Instructions</vt:lpstr>
      <vt:lpstr>Glossary</vt:lpstr>
      <vt:lpstr>Balance Sheet</vt:lpstr>
      <vt:lpstr>Stmt of Govt Operations</vt:lpstr>
      <vt:lpstr>Sources &amp; Uses of Cash</vt:lpstr>
      <vt:lpstr>Control</vt:lpstr>
      <vt:lpstr>Report Form</vt:lpstr>
      <vt:lpstr>Лист1</vt:lpstr>
      <vt:lpstr>Control!Range_CoverShadow</vt:lpstr>
      <vt:lpstr>Control!Range_RangeNames</vt:lpstr>
      <vt:lpstr>Control!Range_SheetNames</vt:lpstr>
      <vt:lpstr>'Balance Sheet'!Заголовки_для_печати</vt:lpstr>
      <vt:lpstr>Glossary!Заголовки_для_печати</vt:lpstr>
      <vt:lpstr>'Sources &amp; Uses of Cash'!Заголовки_для_печати</vt:lpstr>
      <vt:lpstr>'Stmt of Govt Operations'!Заголовки_для_печати</vt:lpstr>
      <vt:lpstr>'Balance Sheet'!Область_печати</vt:lpstr>
      <vt:lpstr>CoverPage!Область_печати</vt:lpstr>
      <vt:lpstr>Instructions!Область_печати</vt:lpstr>
      <vt:lpstr>'Sources &amp; Uses of Cash'!Область_печати</vt:lpstr>
      <vt:lpstr>'Stmt of Govt Operations'!Область_печати</vt:lpstr>
    </vt:vector>
  </TitlesOfParts>
  <Company>International Monetary Fund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High Freqency Template_Nov21</dc:title>
  <dc:subject>TBL</dc:subject>
  <dc:creator>DOCSINDEX</dc:creator>
  <cp:lastModifiedBy>Короткий Роман Михайлович</cp:lastModifiedBy>
  <cp:lastPrinted>2019-05-13T07:07:19Z</cp:lastPrinted>
  <dcterms:created xsi:type="dcterms:W3CDTF">2006-11-20T21:34:44Z</dcterms:created>
  <dcterms:modified xsi:type="dcterms:W3CDTF">2019-12-11T08:18:39Z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62824538</vt:i4>
  </property>
  <property fmtid="{D5CDD505-2E9C-101B-9397-08002B2CF9AE}" pid="3" name="_NewReviewCycle">
    <vt:lpwstr/>
  </property>
  <property fmtid="{D5CDD505-2E9C-101B-9397-08002B2CF9AE}" pid="4" name="_EmailSubject">
    <vt:lpwstr>GFS Website Update (Email 2 of 2)</vt:lpwstr>
  </property>
  <property fmtid="{D5CDD505-2E9C-101B-9397-08002B2CF9AE}" pid="5" name="_AuthorEmail">
    <vt:lpwstr>TWICKENS@imf.org</vt:lpwstr>
  </property>
  <property fmtid="{D5CDD505-2E9C-101B-9397-08002B2CF9AE}" pid="6" name="_AuthorEmailDisplayName">
    <vt:lpwstr>Wickens, Tobias</vt:lpwstr>
  </property>
  <property fmtid="{D5CDD505-2E9C-101B-9397-08002B2CF9AE}" pid="7" name="_ReviewingToolsShownOnce">
    <vt:lpwstr/>
  </property>
</Properties>
</file>